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5985" yWindow="-15" windowWidth="5970" windowHeight="6000" tabRatio="622" activeTab="3"/>
  </bookViews>
  <sheets>
    <sheet name="1" sheetId="22" r:id="rId1"/>
    <sheet name="2" sheetId="23" r:id="rId2"/>
    <sheet name="3" sheetId="25" r:id="rId3"/>
    <sheet name="4" sheetId="26" r:id="rId4"/>
    <sheet name="5" sheetId="27" r:id="rId5"/>
    <sheet name="6" sheetId="28" r:id="rId6"/>
  </sheets>
  <definedNames>
    <definedName name="_xlnm.Print_Titles" localSheetId="0">'1'!$6:$7</definedName>
    <definedName name="_xlnm.Print_Area" localSheetId="0">'1'!$A$1:$E$48</definedName>
    <definedName name="_xlnm.Print_Area" localSheetId="2">'3'!$A$1:$H$56</definedName>
  </definedNames>
  <calcPr calcId="124519"/>
</workbook>
</file>

<file path=xl/calcChain.xml><?xml version="1.0" encoding="utf-8"?>
<calcChain xmlns="http://schemas.openxmlformats.org/spreadsheetml/2006/main">
  <c r="I8" i="26"/>
  <c r="I9"/>
  <c r="I10"/>
  <c r="I11"/>
  <c r="I12"/>
  <c r="I13"/>
  <c r="I14"/>
  <c r="I15"/>
  <c r="I16"/>
  <c r="I17"/>
  <c r="I21"/>
  <c r="I22"/>
  <c r="I23"/>
  <c r="I24"/>
  <c r="I25"/>
  <c r="I26"/>
  <c r="I27"/>
  <c r="I28"/>
  <c r="I29"/>
  <c r="I30"/>
  <c r="I31"/>
  <c r="I33"/>
  <c r="I34"/>
  <c r="I37"/>
  <c r="I38"/>
  <c r="I39"/>
  <c r="I40"/>
  <c r="I41"/>
  <c r="I42"/>
  <c r="I43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7"/>
  <c r="H8" i="25"/>
  <c r="H9"/>
  <c r="H10"/>
  <c r="H11"/>
  <c r="H12"/>
  <c r="H13"/>
  <c r="H14"/>
  <c r="H15"/>
  <c r="H16"/>
  <c r="H17"/>
  <c r="H21"/>
  <c r="H22"/>
  <c r="H23"/>
  <c r="H24"/>
  <c r="H25"/>
  <c r="H26"/>
  <c r="H27"/>
  <c r="H28"/>
  <c r="H29"/>
  <c r="H30"/>
  <c r="H31"/>
  <c r="H32"/>
  <c r="H33"/>
  <c r="H34"/>
  <c r="H39"/>
  <c r="H40"/>
  <c r="H41"/>
  <c r="H42"/>
  <c r="H43"/>
  <c r="H44"/>
  <c r="H45"/>
  <c r="H47"/>
  <c r="H48"/>
  <c r="H49"/>
  <c r="H50"/>
  <c r="H51"/>
  <c r="H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7"/>
  <c r="E18" i="23"/>
  <c r="E19"/>
  <c r="E20"/>
  <c r="E21"/>
  <c r="E22"/>
  <c r="E7"/>
  <c r="D8"/>
  <c r="D9"/>
  <c r="D10"/>
  <c r="D11"/>
  <c r="D12"/>
  <c r="D13"/>
  <c r="D14"/>
  <c r="D15"/>
  <c r="D16"/>
  <c r="D17"/>
  <c r="D18"/>
  <c r="D19"/>
  <c r="D20"/>
  <c r="D21"/>
  <c r="D22"/>
  <c r="D7"/>
  <c r="E9" i="22"/>
  <c r="E10"/>
  <c r="E11"/>
  <c r="E12"/>
  <c r="E13"/>
  <c r="E14"/>
  <c r="E18"/>
  <c r="E19"/>
  <c r="E20"/>
  <c r="E21"/>
  <c r="E22"/>
  <c r="E23"/>
  <c r="E24"/>
  <c r="E25"/>
  <c r="E26"/>
  <c r="E27"/>
  <c r="E28"/>
  <c r="E29"/>
  <c r="E30"/>
  <c r="E31"/>
  <c r="E35"/>
  <c r="E36"/>
  <c r="E37"/>
  <c r="E38"/>
  <c r="E39"/>
  <c r="E40"/>
  <c r="E41"/>
  <c r="E42"/>
  <c r="E43"/>
  <c r="E44"/>
  <c r="E45"/>
  <c r="E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8"/>
  <c r="G38" i="26"/>
  <c r="G39"/>
  <c r="G42"/>
  <c r="G37"/>
  <c r="G9"/>
  <c r="G10"/>
  <c r="G13"/>
  <c r="G12" s="1"/>
  <c r="G22"/>
  <c r="G21" s="1"/>
  <c r="G28"/>
  <c r="G27" s="1"/>
  <c r="G29"/>
  <c r="G35"/>
  <c r="F40" i="25"/>
  <c r="F44"/>
  <c r="G8" i="26" l="1"/>
  <c r="G7" s="1"/>
  <c r="F19" i="25"/>
  <c r="F18" s="1"/>
  <c r="C21" i="23"/>
  <c r="C19"/>
  <c r="C32" i="22"/>
  <c r="C9"/>
  <c r="C40"/>
  <c r="C41"/>
  <c r="C11" l="1"/>
  <c r="F25" i="25"/>
  <c r="F24" s="1"/>
  <c r="F13" l="1"/>
  <c r="F12" s="1"/>
  <c r="F37"/>
  <c r="F41"/>
  <c r="F39" s="1"/>
  <c r="F32"/>
  <c r="F10"/>
  <c r="C44" i="22"/>
  <c r="F36" i="25"/>
  <c r="F35" s="1"/>
  <c r="F31"/>
  <c r="F30" s="1"/>
  <c r="F9"/>
  <c r="C13" i="23"/>
  <c r="C8"/>
  <c r="C43" i="22"/>
  <c r="C36" s="1"/>
  <c r="C35" s="1"/>
  <c r="C8" s="1"/>
  <c r="C38"/>
  <c r="C37" s="1"/>
  <c r="C33"/>
  <c r="C29"/>
  <c r="C28" s="1"/>
  <c r="C26"/>
  <c r="C24"/>
  <c r="C22"/>
  <c r="C19"/>
  <c r="C15"/>
  <c r="C10"/>
  <c r="C52"/>
  <c r="D52"/>
  <c r="E52"/>
  <c r="C18" i="23"/>
  <c r="C7" s="1"/>
  <c r="C21" i="22" l="1"/>
  <c r="F8" i="25"/>
  <c r="F7" s="1"/>
  <c r="C18" i="22"/>
</calcChain>
</file>

<file path=xl/sharedStrings.xml><?xml version="1.0" encoding="utf-8"?>
<sst xmlns="http://schemas.openxmlformats.org/spreadsheetml/2006/main" count="568" uniqueCount="251">
  <si>
    <t>Приложение№ 1</t>
  </si>
  <si>
    <t>БЕЗВОЗМЕЗДНЫЕ ПОСТУПЛЕНИЯ</t>
  </si>
  <si>
    <t>Единый сельскохозяйственный налог</t>
  </si>
  <si>
    <t>Безвозмездные поступления от других бюджетов бюджетной системы РФ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</si>
  <si>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</si>
  <si>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</si>
  <si>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</si>
  <si>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</si>
  <si>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Коды бюджетной классификации</t>
  </si>
  <si>
    <t>ВСЕГО ДОХОДОВ</t>
  </si>
  <si>
    <t>000 1 00 00000 00 0000 000</t>
  </si>
  <si>
    <t>000 1 01 00000 00 0000 000</t>
  </si>
  <si>
    <t>000 1 01 02010 01 0000 110</t>
  </si>
  <si>
    <t>000 1 05 00000 00 0000 000</t>
  </si>
  <si>
    <t>000 1 05 03010 01 0000 110</t>
  </si>
  <si>
    <t>000 1 06 00000 00 0000 000</t>
  </si>
  <si>
    <t>000 1 06 01030 10 0000 110</t>
  </si>
  <si>
    <t>000 2 00 00000 00 0000 000</t>
  </si>
  <si>
    <t>0002 02 00000 00 0000 000</t>
  </si>
  <si>
    <t>Наименование  показателя</t>
  </si>
  <si>
    <t xml:space="preserve">  ( тыс. руб.)</t>
  </si>
  <si>
    <t>к Решению Совета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</si>
  <si>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</si>
  <si>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000 1 01 02030 01 0000 110</t>
  </si>
  <si>
    <t>Штрафы, санкции, возмещение ущерба</t>
  </si>
  <si>
    <t>000 1 16 00000 00 0000 000</t>
  </si>
  <si>
    <t>000 1 16 90050 10 0000 140</t>
  </si>
  <si>
    <t>000 1 01 02020 01 0000 110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</si>
  <si>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</si>
  <si>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</si>
  <si>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</si>
  <si>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Задолженность и перерасчеты по отмененным налогам, сборам и иным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</si>
  <si>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</si>
  <si>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000 1 09 00000 00 0000 000</t>
  </si>
  <si>
    <t>000 1 09 04053 10 0000 110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</si>
  <si>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</t>
  </si>
  <si>
    <t>000 1 06 06033 10 0000 110</t>
  </si>
  <si>
    <t>000 1 06 06043 10 0000 110</t>
  </si>
  <si>
    <t xml:space="preserve">000 2 07 05000 00 0000 000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</si>
  <si>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</si>
  <si>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</si>
  <si>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</si>
  <si>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</si>
  <si>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</si>
  <si>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</si>
  <si>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000 1 05 03000 01 0000 110</t>
  </si>
  <si>
    <t>Земельный налог</t>
  </si>
  <si>
    <t>Земельный налог с организаций</t>
  </si>
  <si>
    <t>Земельный налог с физических лиц</t>
  </si>
  <si>
    <t>000 1 06 06000 00 0000 110</t>
  </si>
  <si>
    <t>000 1 06 01000 00 0000 110</t>
  </si>
  <si>
    <t>000 1 06 06030 00 0000 110</t>
  </si>
  <si>
    <t>000 1 06 06040 00 0000 110</t>
  </si>
  <si>
    <t>Прочие поступления от денежных взысканий (штрафов) и иных сумм в возмещение ущерба</t>
  </si>
  <si>
    <t>000 1 16 90000 00 0000 140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</si>
  <si>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</si>
  <si>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</si>
  <si>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</si>
  <si>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</si>
  <si>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</si>
  <si>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 </t>
    </r>
    <r>
      <rPr>
        <sz val="12"/>
        <rFont val="Times New Roman"/>
        <family val="1"/>
        <charset val="204"/>
      </rPr>
  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  </r>
  </si>
  <si>
    <t>000 1 11 05000 00 0000 120</t>
  </si>
  <si>
    <t>000 1 11 05030 00 0000 120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</si>
  <si>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</si>
  <si>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№2</t>
  </si>
  <si>
    <t xml:space="preserve">Наименование 
показателей
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</si>
  <si>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</si>
  <si>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</si>
  <si>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</si>
  <si>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</si>
  <si>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</si>
  <si>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</si>
  <si>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сельских поселений в валюте Российской Федерации</t>
  </si>
  <si>
    <t>01 02 00 00 10 0000 710</t>
  </si>
  <si>
    <t>Погашение  кредитов, представленных кредитными организациями в валюте Российской Федерации</t>
  </si>
  <si>
    <t>01 02 00 00 00 0000 800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</si>
  <si>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</si>
  <si>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</si>
  <si>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Бюджетные кредиты  от других бюджетов бюджетной системы Российской Федерации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</si>
  <si>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</si>
  <si>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</si>
  <si>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</si>
  <si>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</si>
  <si>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</si>
  <si>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</si>
  <si>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</si>
  <si>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</si>
  <si>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01 03 01 00 10 0000 810</t>
  </si>
  <si>
    <t>Изменение остатков средств на счетах по учету средств бюджета</t>
  </si>
  <si>
    <t>01 05 00 00 00 0000 000</t>
  </si>
  <si>
    <t>Увеличение  остатков средств бюджетов</t>
  </si>
  <si>
    <t>01 05 00 00 00 0000 500</t>
  </si>
  <si>
    <t>Увеличение прочих остатков денежных средств бюджетов сельских поселений</t>
  </si>
  <si>
    <t>01 05 02 01 10 0000 510</t>
  </si>
  <si>
    <t>Уменьшение  остатков средств бюджетов</t>
  </si>
  <si>
    <t>01 05 00 00 00 0000 600</t>
  </si>
  <si>
    <t>Уменьшение   прочих остатков денежных средств бюджетов сельских поселений</t>
  </si>
  <si>
    <t>01 05 02 01 10 0000 610</t>
  </si>
  <si>
    <t>Иные источники внутреннего финансирования дефицитов бюджетов</t>
  </si>
  <si>
    <t>01 06 00 00 00 0000 000</t>
  </si>
  <si>
    <t>Акции и иные формы участия в капитале, находящиеся в государственной и муниципальной собственности</t>
  </si>
  <si>
    <t>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</si>
  <si>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</si>
  <si>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</si>
  <si>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собственности поселений</t>
  </si>
  <si>
    <t>01 06 01 00 10 0000 630</t>
  </si>
  <si>
    <t>Исполнение государственных и муниципальных гарантий</t>
  </si>
  <si>
    <t>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</si>
  <si>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</si>
  <si>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</si>
  <si>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</si>
  <si>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01 06 04 01 10 0000 810</t>
  </si>
  <si>
    <t>Бюджетные кредиты, предоставленные внутри страны в валюте Российской Федерации</t>
  </si>
  <si>
    <t>01 06 05 00 00 0000 000</t>
  </si>
  <si>
    <t>Возврат бюджетных кредитов, предоставленных внутри страны в валюте Российской Федерации</t>
  </si>
  <si>
    <t>01 06 05 00 00 0000 600</t>
  </si>
  <si>
    <t>Возврат бюджетных кредитов, предоставленных юридическим лицам из бюджетов поселений в валюте Российской Федерации</t>
  </si>
  <si>
    <t>01 06 05 01 10 0000 640</t>
  </si>
  <si>
    <t>Приложение № 5</t>
  </si>
  <si>
    <t>к  Решению Совета</t>
  </si>
  <si>
    <t>Наименование показателя</t>
  </si>
  <si>
    <t>Код  раздела</t>
  </si>
  <si>
    <t>Код подраздела</t>
  </si>
  <si>
    <t>Код целевой статьи расходов</t>
  </si>
  <si>
    <t>Код группы видов расходов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</si>
  <si>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</si>
  <si>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</si>
  <si>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</si>
  <si>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</si>
  <si>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</si>
  <si>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2010020010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</si>
  <si>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</si>
  <si>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</si>
  <si>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</si>
  <si>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</si>
  <si>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2020020021</t>
  </si>
  <si>
    <t>Межбюджетные трансферты</t>
  </si>
  <si>
    <t>500</t>
  </si>
  <si>
    <t>Резервные фонды</t>
  </si>
  <si>
    <t>11</t>
  </si>
  <si>
    <t>2020020022</t>
  </si>
  <si>
    <t>Социальное обеспечение и иные выплаты</t>
  </si>
  <si>
    <t>13</t>
  </si>
  <si>
    <t>Иные закупки товаров, работ и услуг для обеспечения государственных (муниципальных) нужд</t>
  </si>
  <si>
    <t>200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</si>
  <si>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</si>
  <si>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</si>
  <si>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</si>
  <si>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комиссариаты, в рамках муниципальной программы "Первичный воинский учет"</t>
  </si>
  <si>
    <t>НАЦИОНАЛЬНАЯ БЕЗОПАСНОСТЬ И ПРАВООХРАНИТЕЛЬНАЯ ДЕЯТЕЛЬНОСТЬ</t>
  </si>
  <si>
    <t>2200022000</t>
  </si>
  <si>
    <t>Код главного распорядителя бюджетных средств</t>
  </si>
  <si>
    <t>Налог на доходы физических лиц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</si>
  <si>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</si>
  <si>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</si>
  <si>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</si>
  <si>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</si>
  <si>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ИСТОЧНИКИ ВНУТРЕННЕГО ФИНАНСИРОВАНИЯ ДЕФИЦИТОВ БЮДЖЕТОВ  </t>
  </si>
  <si>
    <t>000 1 01 02000 01 0000 000</t>
  </si>
  <si>
    <t>Другие вопросы в области национальной безопасности и правоохранительной деятельности</t>
  </si>
  <si>
    <t>14</t>
  </si>
  <si>
    <t>ЖИЛИЩНО-КОММУНАЛЬНОЕ ХОЗЯЙСТВО</t>
  </si>
  <si>
    <t>05</t>
  </si>
  <si>
    <t>Благоустройство</t>
  </si>
  <si>
    <t>Благоустройство территории поселения в рамках муниципальной программы "Благоустройство территории поселения"</t>
  </si>
  <si>
    <t>Верно:</t>
  </si>
  <si>
    <t>800</t>
  </si>
  <si>
    <t>Проведение выборов</t>
  </si>
  <si>
    <t>07</t>
  </si>
  <si>
    <t>Проведение выборов на территории МО «Актюбинский сельсовет»</t>
  </si>
  <si>
    <t>2020020023</t>
  </si>
  <si>
    <t>Предупреждение и ликвидация последствий чрезвычайных ситуаций,реализация мер пожарной безопасности</t>
  </si>
  <si>
    <t>09</t>
  </si>
  <si>
    <t>0710007010</t>
  </si>
  <si>
    <t>000 2 02 01000 00 0000 150</t>
  </si>
  <si>
    <t>000 2 02 01001 00 0000 150</t>
  </si>
  <si>
    <t>000 2 02 03000 00 0000 150</t>
  </si>
  <si>
    <t>000 2 02 03015 00 0000 150</t>
  </si>
  <si>
    <t>000 2 02 03015 10 0000 150</t>
  </si>
  <si>
    <t xml:space="preserve">Глава МО "Маковский сельсовет"                                              </t>
  </si>
  <si>
    <t>Т.П.Короткова</t>
  </si>
  <si>
    <t>Глава администрации МО "Маковский сельсовет"</t>
  </si>
  <si>
    <t xml:space="preserve">Резервный фонд МО "Маковский сельсовет" в рамках  подпрограммы "Повышение эффективности деятельности администрации МО "Маковский сельсовет" в сфере муниципального управления муниципальной программы "Муниципальное управление МО "Маковский сельсовет" </t>
  </si>
  <si>
    <t>Расходы на обепечение функций аппарата управления в рамках  подпрограммы "Повышение эффективности деятельности администрации МО                                "Маковский сельсовет" в сфере муниципального управления муниципальной программы "Муниципальное управление МО "Маковский сельсовет"</t>
  </si>
  <si>
    <t>Обеспечение безопасности на территории МО "Маковский сельсовет" в рамках муниципальной программы "Безопасность"</t>
  </si>
  <si>
    <t xml:space="preserve">Глава администрации МО "Маковский сельсовет"                                              </t>
  </si>
  <si>
    <t>8160051180</t>
  </si>
  <si>
    <t>2400024000</t>
  </si>
  <si>
    <t>Расходы на содержание высшего должностного лица в рамках подпрограммы "Повышение эффективности деятельности администрации МО "Маковский сельсовет" в сфере муниципального управления муниципальной программы "Муниципальное управление МО "Маковский сельсовет"</t>
  </si>
  <si>
    <t>Расходы на обеспечение функций контрольной-счетной палаты в рамках подпрограммы "Повышение эффективности деятельности администрации МО "Маковский сельсовет" в сфере управления муниципальными финансами"муниципальной программы "Муниципальное управление МО "Маковский сельсовет"</t>
  </si>
  <si>
    <t>10</t>
  </si>
  <si>
    <t>300</t>
  </si>
  <si>
    <t xml:space="preserve">Резервный фонд МО "Маковский сельсовет" в рамках  подпрограммы "Повышение эффективности деятельности администрации МО "Маковскийсельсовет" в сфере муниципального управления муниципальной программы "Муниципальное управление МО "Маковский сельсовет" </t>
  </si>
  <si>
    <t>Расходы на обепечение функций аппарата управления в рамках  подпрограммы "Повышение эффективности деятельности администрации МО "Маковский сельсовет" в сфере муниципального управления муниципальной программы "Муниципальное управление МО "Маковский сельсовет"</t>
  </si>
  <si>
    <t xml:space="preserve">Глава администрации МО "Маковский сельсовет"                                             </t>
  </si>
  <si>
    <t>Иные бюджетные ассигнования</t>
  </si>
  <si>
    <t>СОЦИАЛЬНАЯ ПОЛИТИКА</t>
  </si>
  <si>
    <t>Социальное обеспечение и иные выплаты населению</t>
  </si>
  <si>
    <t>Другие общегосударственные вопросы, выполнение функций государственными органами</t>
  </si>
  <si>
    <t>от 31.12.2020г.№ 10</t>
  </si>
  <si>
    <t> Субсидии бюджетам бюджетной системы Российской Федерации (межбюджетные субсидии)</t>
  </si>
  <si>
    <t>000 2 02 20000 00 0000 150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</si>
  <si>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</si>
  <si>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</si>
  <si>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</si>
  <si>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</si>
  <si>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Иные межбюджетные трансферты</t>
  </si>
  <si>
    <t xml:space="preserve">Реализация программы «Формирование современной городской среды
на территории муниципального образования
«Маковский  сельсовет»
</t>
  </si>
  <si>
    <t>25ZF255550</t>
  </si>
  <si>
    <t xml:space="preserve">от                              г.№ </t>
  </si>
  <si>
    <t xml:space="preserve">Доходы  бюджета  МО "Маковский сельсовет" за 2020 год </t>
  </si>
  <si>
    <t>План 2020г.</t>
  </si>
  <si>
    <t>Факт  2020г.</t>
  </si>
  <si>
    <t>% исполнения</t>
  </si>
  <si>
    <t>Источники внутреннего финансирования дефицита собственного бюджета МО "Маковский сельсовет" за 2020 год з</t>
  </si>
  <si>
    <t>План 2020</t>
  </si>
  <si>
    <t>Факт 2020</t>
  </si>
  <si>
    <t>Приложение № 3</t>
  </si>
  <si>
    <t xml:space="preserve">от                 №  </t>
  </si>
  <si>
    <t>Расходы бюджета муниципального образования "Маковский сельсовет" за 2020 год по разделам и подразделам, целевым статьям и группам видов расходов классификации расходов бюджета</t>
  </si>
  <si>
    <t>Факт2020г.</t>
  </si>
  <si>
    <t>Приложение № 4</t>
  </si>
  <si>
    <t xml:space="preserve">Ведомственная структура расходов бюджета МО "Маковский сельсовет" за 2020 год </t>
  </si>
  <si>
    <t>Факт2020</t>
  </si>
  <si>
    <t xml:space="preserve">от                  № </t>
  </si>
  <si>
    <t>ПРОГРАММА</t>
  </si>
  <si>
    <t>Внутренние заимствования (привлечение/погашение)</t>
  </si>
  <si>
    <t>Кредиты от других бюджетов бюджетной системы РФ</t>
  </si>
  <si>
    <t>привлечение средств</t>
  </si>
  <si>
    <t>погашение основного долга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</si>
  <si>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</si>
  <si>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получение</t>
  </si>
  <si>
    <t xml:space="preserve">погашение </t>
  </si>
  <si>
    <t xml:space="preserve">Глава администрации МО "Маковский сельсовет"                                               </t>
  </si>
  <si>
    <t xml:space="preserve">от                   г.№ </t>
  </si>
  <si>
    <t xml:space="preserve">муниципальных внутренних заимствований за 2020 год </t>
  </si>
  <si>
    <t>Цель гарантирования</t>
  </si>
  <si>
    <t>Наименование принципала</t>
  </si>
  <si>
    <t>Сумма гарантирования</t>
  </si>
  <si>
    <t>Наличие права регрессного требования</t>
  </si>
  <si>
    <t>Иные условия предоставления государственных гарантий</t>
  </si>
  <si>
    <t>Общая сумма</t>
  </si>
  <si>
    <t>Объем бюджетных ассигнований на исполнений гарантий в 2019    году</t>
  </si>
  <si>
    <t>1</t>
  </si>
  <si>
    <t>4</t>
  </si>
  <si>
    <t>5</t>
  </si>
  <si>
    <t>6</t>
  </si>
  <si>
    <t>-</t>
  </si>
  <si>
    <t xml:space="preserve">от                    г.№ </t>
  </si>
  <si>
    <t xml:space="preserve">Программа предоставления муниципальных гарантий МО "Маковский сельсовет" Володарского района  Астраханской области за 2020 год </t>
  </si>
  <si>
    <t>Приложение №6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</si>
</sst>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0000"/>
    <numFmt numFmtId="166" formatCode="0.000"/>
    <numFmt numFmtId="167" formatCode="#,##0.00000"/>
    <numFmt numFmtId="169" formatCode="0.0"/>
  </numFmts>
  <fonts count="26">
    <font>
      <sz val="10"/>
      <name val="Arial"/>
    </font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charset val="204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 Cyr"/>
      <charset val="204"/>
    </font>
    <font>
      <sz val="12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0" fontId="7" fillId="0" borderId="0" xfId="0" applyFont="1"/>
    <xf numFmtId="49" fontId="7" fillId="0" borderId="0" xfId="0" applyNumberFormat="1" applyFont="1"/>
    <xf numFmtId="49" fontId="7" fillId="0" borderId="0" xfId="0" applyNumberFormat="1" applyFont="1" applyBorder="1" applyAlignment="1"/>
    <xf numFmtId="0" fontId="8" fillId="0" borderId="0" xfId="0" applyFont="1" applyBorder="1" applyAlignment="1"/>
    <xf numFmtId="0" fontId="8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distributed"/>
    </xf>
    <xf numFmtId="49" fontId="7" fillId="2" borderId="1" xfId="3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/>
    </xf>
    <xf numFmtId="49" fontId="7" fillId="2" borderId="1" xfId="3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wrapText="1"/>
    </xf>
    <xf numFmtId="49" fontId="8" fillId="2" borderId="1" xfId="3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2" fontId="8" fillId="2" borderId="1" xfId="3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distributed"/>
    </xf>
    <xf numFmtId="0" fontId="8" fillId="2" borderId="1" xfId="2" applyFont="1" applyFill="1" applyBorder="1" applyAlignment="1">
      <alignment horizontal="left"/>
    </xf>
    <xf numFmtId="0" fontId="8" fillId="0" borderId="1" xfId="2" applyFont="1" applyFill="1" applyBorder="1" applyAlignment="1">
      <alignment horizontal="left" vertical="distributed"/>
    </xf>
    <xf numFmtId="0" fontId="7" fillId="0" borderId="1" xfId="2" applyFont="1" applyFill="1" applyBorder="1" applyAlignment="1">
      <alignment horizontal="left" vertical="distributed"/>
    </xf>
    <xf numFmtId="0" fontId="8" fillId="2" borderId="1" xfId="2" applyFont="1" applyFill="1" applyBorder="1" applyAlignment="1">
      <alignment horizontal="left" vertical="top" wrapText="1"/>
    </xf>
    <xf numFmtId="0" fontId="10" fillId="0" borderId="0" xfId="0" applyFont="1"/>
    <xf numFmtId="49" fontId="7" fillId="2" borderId="1" xfId="2" applyNumberFormat="1" applyFont="1" applyFill="1" applyBorder="1" applyAlignment="1">
      <alignment horizontal="left" wrapText="1"/>
    </xf>
    <xf numFmtId="0" fontId="7" fillId="2" borderId="1" xfId="2" applyFont="1" applyFill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1" applyFont="1" applyAlignment="1">
      <alignment horizontal="right" vertical="center" wrapText="1"/>
    </xf>
    <xf numFmtId="0" fontId="11" fillId="0" borderId="0" xfId="1" applyFont="1" applyAlignment="1">
      <alignment horizontal="left" vertical="center" wrapText="1"/>
    </xf>
    <xf numFmtId="165" fontId="12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5" fontId="12" fillId="0" borderId="0" xfId="0" applyNumberFormat="1" applyFont="1" applyAlignment="1">
      <alignment vertical="center"/>
    </xf>
    <xf numFmtId="166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167" fontId="1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 wrapText="1"/>
    </xf>
    <xf numFmtId="167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distributed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vertical="distributed"/>
    </xf>
    <xf numFmtId="0" fontId="9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0" fillId="0" borderId="6" xfId="0" applyBorder="1"/>
    <xf numFmtId="0" fontId="0" fillId="0" borderId="0" xfId="0" applyBorder="1" applyAlignment="1">
      <alignment vertical="distributed"/>
    </xf>
    <xf numFmtId="0" fontId="0" fillId="0" borderId="0" xfId="0" applyBorder="1"/>
    <xf numFmtId="0" fontId="8" fillId="0" borderId="0" xfId="0" applyFont="1" applyBorder="1" applyAlignment="1">
      <alignment horizontal="center" vertical="distributed"/>
    </xf>
    <xf numFmtId="0" fontId="8" fillId="3" borderId="1" xfId="0" applyFont="1" applyFill="1" applyBorder="1" applyAlignment="1">
      <alignment vertical="distributed"/>
    </xf>
    <xf numFmtId="0" fontId="8" fillId="3" borderId="1" xfId="0" applyFont="1" applyFill="1" applyBorder="1" applyAlignment="1">
      <alignment horizontal="center" vertical="distributed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0" xfId="0" applyFont="1" applyBorder="1" applyAlignment="1">
      <alignment vertical="distributed"/>
    </xf>
    <xf numFmtId="0" fontId="16" fillId="0" borderId="0" xfId="0" applyFont="1" applyBorder="1"/>
    <xf numFmtId="0" fontId="12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7" fillId="2" borderId="1" xfId="2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right" vertical="center"/>
    </xf>
    <xf numFmtId="2" fontId="12" fillId="3" borderId="1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/>
    <xf numFmtId="0" fontId="0" fillId="0" borderId="0" xfId="0" applyAlignment="1">
      <alignment horizontal="left"/>
    </xf>
    <xf numFmtId="0" fontId="16" fillId="0" borderId="0" xfId="0" applyFont="1"/>
    <xf numFmtId="0" fontId="7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distributed"/>
    </xf>
    <xf numFmtId="0" fontId="6" fillId="3" borderId="5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 vertical="center" wrapText="1"/>
    </xf>
    <xf numFmtId="0" fontId="8" fillId="0" borderId="2" xfId="0" applyFont="1" applyBorder="1" applyAlignment="1">
      <alignment vertical="distributed"/>
    </xf>
    <xf numFmtId="49" fontId="8" fillId="2" borderId="2" xfId="3" applyNumberFormat="1" applyFont="1" applyFill="1" applyBorder="1" applyAlignment="1">
      <alignment horizontal="center" vertical="center" wrapText="1"/>
    </xf>
    <xf numFmtId="2" fontId="8" fillId="2" borderId="2" xfId="3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left" wrapText="1"/>
    </xf>
    <xf numFmtId="49" fontId="7" fillId="2" borderId="0" xfId="3" applyNumberFormat="1" applyFont="1" applyFill="1" applyBorder="1" applyAlignment="1">
      <alignment horizontal="center" vertical="center" wrapText="1"/>
    </xf>
    <xf numFmtId="2" fontId="7" fillId="2" borderId="0" xfId="3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distributed"/>
    </xf>
    <xf numFmtId="0" fontId="7" fillId="2" borderId="7" xfId="2" applyFont="1" applyFill="1" applyBorder="1" applyAlignment="1">
      <alignment horizontal="left" wrapText="1"/>
    </xf>
    <xf numFmtId="49" fontId="7" fillId="2" borderId="7" xfId="3" applyNumberFormat="1" applyFont="1" applyFill="1" applyBorder="1" applyAlignment="1">
      <alignment horizontal="center" vertical="center" wrapText="1"/>
    </xf>
    <xf numFmtId="2" fontId="7" fillId="2" borderId="7" xfId="3" applyNumberFormat="1" applyFont="1" applyFill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4" fontId="12" fillId="3" borderId="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7" fillId="0" borderId="0" xfId="0" applyFont="1" applyBorder="1"/>
    <xf numFmtId="0" fontId="7" fillId="0" borderId="0" xfId="0" applyFont="1" applyAlignment="1">
      <alignment horizontal="right"/>
    </xf>
    <xf numFmtId="0" fontId="18" fillId="4" borderId="1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distributed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 horizontal="center" vertical="distributed" wrapText="1"/>
    </xf>
    <xf numFmtId="9" fontId="8" fillId="2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9" fontId="12" fillId="0" borderId="5" xfId="0" applyNumberFormat="1" applyFont="1" applyBorder="1" applyAlignment="1">
      <alignment horizontal="justify" vertical="top" wrapText="1"/>
    </xf>
    <xf numFmtId="166" fontId="12" fillId="0" borderId="1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justify" vertical="top" wrapText="1"/>
    </xf>
    <xf numFmtId="0" fontId="20" fillId="0" borderId="1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23" fillId="0" borderId="1" xfId="0" applyFont="1" applyBorder="1"/>
    <xf numFmtId="166" fontId="12" fillId="0" borderId="1" xfId="0" applyNumberFormat="1" applyFont="1" applyBorder="1" applyAlignment="1">
      <alignment horizontal="center" vertical="center"/>
    </xf>
    <xf numFmtId="0" fontId="22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top" wrapText="1"/>
    </xf>
    <xf numFmtId="16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169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/>
    <xf numFmtId="169" fontId="7" fillId="0" borderId="1" xfId="0" applyNumberFormat="1" applyFont="1" applyBorder="1" applyAlignment="1">
      <alignment horizontal="center" vertical="top"/>
    </xf>
    <xf numFmtId="0" fontId="25" fillId="0" borderId="0" xfId="0" applyFont="1"/>
    <xf numFmtId="0" fontId="7" fillId="0" borderId="0" xfId="0" applyFont="1" applyAlignment="1">
      <alignment horizontal="justify" wrapText="1"/>
    </xf>
  </cellXfs>
  <cellStyles count="4">
    <cellStyle name="Обычный" xfId="0" builtinId="0"/>
    <cellStyle name="Обычный 3" xfId="1"/>
    <cellStyle name="Обычный_разбивка прогноза 2006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54"/>
  <sheetViews>
    <sheetView view="pageBreakPreview" topLeftCell="A32" zoomScaleSheetLayoutView="100" workbookViewId="0">
      <selection activeCell="G17" sqref="G17"/>
    </sheetView>
  </sheetViews>
  <sheetFormatPr defaultRowHeight="12.75"/>
  <cols>
    <col min="1" max="1" width="60" customWidth="1"/>
    <col min="2" max="2" width="36.42578125" style="4" customWidth="1"/>
    <col min="3" max="3" width="11.140625" customWidth="1"/>
    <col min="4" max="4" width="12.140625" customWidth="1"/>
    <col min="5" max="5" width="11.42578125" customWidth="1"/>
    <col min="6" max="6" width="9.140625" hidden="1" customWidth="1"/>
  </cols>
  <sheetData>
    <row r="1" spans="1:5" ht="15.75">
      <c r="A1" s="5"/>
      <c r="C1" s="6"/>
      <c r="D1" s="141" t="s">
        <v>0</v>
      </c>
      <c r="E1" s="141"/>
    </row>
    <row r="2" spans="1:5" ht="15.75">
      <c r="A2" s="5"/>
      <c r="C2" s="6"/>
      <c r="D2" s="141" t="s">
        <v>21</v>
      </c>
      <c r="E2" s="141"/>
    </row>
    <row r="3" spans="1:5" ht="15.75">
      <c r="A3" s="5"/>
      <c r="C3" s="6"/>
      <c r="D3" s="5" t="s">
        <v>209</v>
      </c>
      <c r="E3" s="5"/>
    </row>
    <row r="4" spans="1:5" ht="21.75" customHeight="1">
      <c r="A4" s="145" t="s">
        <v>210</v>
      </c>
      <c r="B4" s="145"/>
      <c r="C4" s="145"/>
      <c r="D4" s="145"/>
      <c r="E4" s="145"/>
    </row>
    <row r="5" spans="1:5" ht="14.25" customHeight="1">
      <c r="A5" s="8"/>
      <c r="B5" s="7"/>
      <c r="C5" s="5"/>
      <c r="D5" s="5"/>
      <c r="E5" s="34" t="s">
        <v>20</v>
      </c>
    </row>
    <row r="6" spans="1:5" s="1" customFormat="1" ht="12" customHeight="1">
      <c r="A6" s="142" t="s">
        <v>19</v>
      </c>
      <c r="B6" s="144" t="s">
        <v>8</v>
      </c>
      <c r="C6" s="142" t="s">
        <v>211</v>
      </c>
      <c r="D6" s="142" t="s">
        <v>212</v>
      </c>
      <c r="E6" s="142" t="s">
        <v>213</v>
      </c>
    </row>
    <row r="7" spans="1:5" s="1" customFormat="1" ht="17.25" customHeight="1">
      <c r="A7" s="143"/>
      <c r="B7" s="144"/>
      <c r="C7" s="143"/>
      <c r="D7" s="143"/>
      <c r="E7" s="143"/>
    </row>
    <row r="8" spans="1:5" s="1" customFormat="1" ht="22.5" customHeight="1">
      <c r="A8" s="20" t="s">
        <v>9</v>
      </c>
      <c r="B8" s="11"/>
      <c r="C8" s="22">
        <f>C9+C35</f>
        <v>5674.54</v>
      </c>
      <c r="D8" s="22">
        <f>C8</f>
        <v>5674.54</v>
      </c>
      <c r="E8" s="149">
        <f>D8/C8</f>
        <v>1</v>
      </c>
    </row>
    <row r="9" spans="1:5" s="1" customFormat="1" ht="23.25" customHeight="1">
      <c r="A9" s="9" t="s">
        <v>4</v>
      </c>
      <c r="B9" s="10" t="s">
        <v>10</v>
      </c>
      <c r="C9" s="22">
        <f>C10+C18+C28+C32+C15</f>
        <v>1362.72</v>
      </c>
      <c r="D9" s="22">
        <f t="shared" ref="D9:D45" si="0">C9</f>
        <v>1362.72</v>
      </c>
      <c r="E9" s="149">
        <f t="shared" ref="E9:E45" si="1">D9/C9</f>
        <v>1</v>
      </c>
    </row>
    <row r="10" spans="1:5" s="2" customFormat="1" ht="22.5" customHeight="1">
      <c r="A10" s="26" t="s">
        <v>5</v>
      </c>
      <c r="B10" s="12" t="s">
        <v>11</v>
      </c>
      <c r="C10" s="21">
        <f t="shared" ref="C10:E11" si="2">C11</f>
        <v>79.06</v>
      </c>
      <c r="D10" s="22">
        <f t="shared" si="0"/>
        <v>79.06</v>
      </c>
      <c r="E10" s="149">
        <f t="shared" si="1"/>
        <v>1</v>
      </c>
    </row>
    <row r="11" spans="1:5" s="2" customFormat="1" ht="22.5" customHeight="1">
      <c r="A11" s="15" t="s">
        <v>152</v>
      </c>
      <c r="B11" s="16" t="s">
        <v>158</v>
      </c>
      <c r="C11" s="23">
        <f>C12+C14</f>
        <v>79.06</v>
      </c>
      <c r="D11" s="22">
        <f t="shared" si="0"/>
        <v>79.06</v>
      </c>
      <c r="E11" s="149">
        <f t="shared" si="1"/>
        <v>1</v>
      </c>
    </row>
    <row r="12" spans="1:5" ht="78" customHeight="1">
      <c r="A12" s="13" t="s">
        <v>39</v>
      </c>
      <c r="B12" s="14" t="s">
        <v>12</v>
      </c>
      <c r="C12" s="23">
        <v>78.8</v>
      </c>
      <c r="D12" s="22">
        <f t="shared" si="0"/>
        <v>78.8</v>
      </c>
      <c r="E12" s="149">
        <f t="shared" si="1"/>
        <v>1</v>
      </c>
    </row>
    <row r="13" spans="1:5" ht="113.25" hidden="1" customHeight="1">
      <c r="A13" s="13" t="s">
        <v>35</v>
      </c>
      <c r="B13" s="14" t="s">
        <v>27</v>
      </c>
      <c r="C13" s="23">
        <v>0</v>
      </c>
      <c r="D13" s="22">
        <f t="shared" si="0"/>
        <v>0</v>
      </c>
      <c r="E13" s="149" t="e">
        <f t="shared" si="1"/>
        <v>#DIV/0!</v>
      </c>
    </row>
    <row r="14" spans="1:5" ht="47.25" customHeight="1">
      <c r="A14" s="13" t="s">
        <v>22</v>
      </c>
      <c r="B14" s="14" t="s">
        <v>23</v>
      </c>
      <c r="C14" s="23">
        <v>0.26</v>
      </c>
      <c r="D14" s="22">
        <f t="shared" si="0"/>
        <v>0.26</v>
      </c>
      <c r="E14" s="149">
        <f t="shared" si="1"/>
        <v>1</v>
      </c>
    </row>
    <row r="15" spans="1:5" ht="15.75" customHeight="1">
      <c r="A15" s="27" t="s">
        <v>6</v>
      </c>
      <c r="B15" s="18" t="s">
        <v>13</v>
      </c>
      <c r="C15" s="21">
        <f>C17</f>
        <v>0</v>
      </c>
      <c r="D15" s="22">
        <f t="shared" si="0"/>
        <v>0</v>
      </c>
      <c r="E15" s="149">
        <v>0</v>
      </c>
    </row>
    <row r="16" spans="1:5" ht="15.75" customHeight="1">
      <c r="A16" s="28" t="s">
        <v>2</v>
      </c>
      <c r="B16" s="14" t="s">
        <v>45</v>
      </c>
      <c r="C16" s="23">
        <v>0</v>
      </c>
      <c r="D16" s="22">
        <f t="shared" si="0"/>
        <v>0</v>
      </c>
      <c r="E16" s="149">
        <v>0</v>
      </c>
    </row>
    <row r="17" spans="1:5" s="2" customFormat="1" ht="18" customHeight="1">
      <c r="A17" s="15" t="s">
        <v>2</v>
      </c>
      <c r="B17" s="14" t="s">
        <v>14</v>
      </c>
      <c r="C17" s="23">
        <v>0</v>
      </c>
      <c r="D17" s="22">
        <f t="shared" si="0"/>
        <v>0</v>
      </c>
      <c r="E17" s="149">
        <v>0</v>
      </c>
    </row>
    <row r="18" spans="1:5" s="2" customFormat="1" ht="18" customHeight="1">
      <c r="A18" s="26" t="s">
        <v>7</v>
      </c>
      <c r="B18" s="18" t="s">
        <v>15</v>
      </c>
      <c r="C18" s="21">
        <f>C19+C21</f>
        <v>1283.6600000000001</v>
      </c>
      <c r="D18" s="22">
        <f t="shared" si="0"/>
        <v>1283.6600000000001</v>
      </c>
      <c r="E18" s="149">
        <f t="shared" si="1"/>
        <v>1</v>
      </c>
    </row>
    <row r="19" spans="1:5" s="2" customFormat="1" ht="18" customHeight="1">
      <c r="A19" s="15"/>
      <c r="B19" s="14" t="s">
        <v>50</v>
      </c>
      <c r="C19" s="23">
        <f>C20</f>
        <v>201.94</v>
      </c>
      <c r="D19" s="22">
        <f t="shared" si="0"/>
        <v>201.94</v>
      </c>
      <c r="E19" s="149">
        <f t="shared" si="1"/>
        <v>1</v>
      </c>
    </row>
    <row r="20" spans="1:5" ht="50.25" customHeight="1">
      <c r="A20" s="13" t="s">
        <v>40</v>
      </c>
      <c r="B20" s="14" t="s">
        <v>16</v>
      </c>
      <c r="C20" s="23">
        <v>201.94</v>
      </c>
      <c r="D20" s="22">
        <f t="shared" si="0"/>
        <v>201.94</v>
      </c>
      <c r="E20" s="149">
        <f t="shared" si="1"/>
        <v>1</v>
      </c>
    </row>
    <row r="21" spans="1:5" ht="21" customHeight="1">
      <c r="A21" s="13" t="s">
        <v>46</v>
      </c>
      <c r="B21" s="14" t="s">
        <v>49</v>
      </c>
      <c r="C21" s="23">
        <f>C22+C24</f>
        <v>1081.72</v>
      </c>
      <c r="D21" s="22">
        <f t="shared" si="0"/>
        <v>1081.72</v>
      </c>
      <c r="E21" s="149">
        <f t="shared" si="1"/>
        <v>1</v>
      </c>
    </row>
    <row r="22" spans="1:5" ht="21.75" customHeight="1">
      <c r="A22" s="13" t="s">
        <v>47</v>
      </c>
      <c r="B22" s="14" t="s">
        <v>51</v>
      </c>
      <c r="C22" s="23">
        <f>C23</f>
        <v>798.63</v>
      </c>
      <c r="D22" s="22">
        <f t="shared" si="0"/>
        <v>798.63</v>
      </c>
      <c r="E22" s="149">
        <f t="shared" si="1"/>
        <v>1</v>
      </c>
    </row>
    <row r="23" spans="1:5" ht="32.25" customHeight="1">
      <c r="A23" s="13" t="s">
        <v>41</v>
      </c>
      <c r="B23" s="14" t="s">
        <v>36</v>
      </c>
      <c r="C23" s="23">
        <v>798.63</v>
      </c>
      <c r="D23" s="22">
        <f t="shared" si="0"/>
        <v>798.63</v>
      </c>
      <c r="E23" s="149">
        <f t="shared" si="1"/>
        <v>1</v>
      </c>
    </row>
    <row r="24" spans="1:5" ht="23.25" customHeight="1">
      <c r="A24" s="13" t="s">
        <v>48</v>
      </c>
      <c r="B24" s="14" t="s">
        <v>52</v>
      </c>
      <c r="C24" s="23">
        <f>C25</f>
        <v>283.08999999999997</v>
      </c>
      <c r="D24" s="22">
        <f t="shared" si="0"/>
        <v>283.08999999999997</v>
      </c>
      <c r="E24" s="149">
        <f t="shared" si="1"/>
        <v>1</v>
      </c>
    </row>
    <row r="25" spans="1:5" s="2" customFormat="1" ht="30.75" customHeight="1">
      <c r="A25" s="13" t="s">
        <v>42</v>
      </c>
      <c r="B25" s="16" t="s">
        <v>37</v>
      </c>
      <c r="C25" s="23">
        <v>283.08999999999997</v>
      </c>
      <c r="D25" s="22">
        <f t="shared" si="0"/>
        <v>283.08999999999997</v>
      </c>
      <c r="E25" s="149">
        <f t="shared" si="1"/>
        <v>1</v>
      </c>
    </row>
    <row r="26" spans="1:5" s="2" customFormat="1" ht="30" hidden="1" customHeight="1">
      <c r="A26" s="25" t="s">
        <v>31</v>
      </c>
      <c r="B26" s="12" t="s">
        <v>33</v>
      </c>
      <c r="C26" s="21">
        <f>C27</f>
        <v>0</v>
      </c>
      <c r="D26" s="22">
        <f t="shared" si="0"/>
        <v>0</v>
      </c>
      <c r="E26" s="149" t="e">
        <f t="shared" si="1"/>
        <v>#DIV/0!</v>
      </c>
    </row>
    <row r="27" spans="1:5" s="2" customFormat="1" ht="30.75" hidden="1" customHeight="1">
      <c r="A27" s="13" t="s">
        <v>32</v>
      </c>
      <c r="B27" s="16" t="s">
        <v>34</v>
      </c>
      <c r="C27" s="23">
        <v>0</v>
      </c>
      <c r="D27" s="22">
        <f t="shared" si="0"/>
        <v>0</v>
      </c>
      <c r="E27" s="149" t="e">
        <f t="shared" si="1"/>
        <v>#DIV/0!</v>
      </c>
    </row>
    <row r="28" spans="1:5" s="30" customFormat="1" ht="36" hidden="1" customHeight="1">
      <c r="A28" s="29" t="s">
        <v>55</v>
      </c>
      <c r="B28" s="18" t="s">
        <v>56</v>
      </c>
      <c r="C28" s="21">
        <f t="shared" ref="C28:E29" si="3">C29</f>
        <v>0</v>
      </c>
      <c r="D28" s="22">
        <f t="shared" si="0"/>
        <v>0</v>
      </c>
      <c r="E28" s="149" t="e">
        <f t="shared" si="1"/>
        <v>#DIV/0!</v>
      </c>
    </row>
    <row r="29" spans="1:5" s="30" customFormat="1" ht="98.25" hidden="1" customHeight="1">
      <c r="A29" s="32" t="s">
        <v>59</v>
      </c>
      <c r="B29" s="14" t="s">
        <v>61</v>
      </c>
      <c r="C29" s="23">
        <f t="shared" si="3"/>
        <v>0</v>
      </c>
      <c r="D29" s="22">
        <f t="shared" si="0"/>
        <v>0</v>
      </c>
      <c r="E29" s="149" t="e">
        <f t="shared" si="1"/>
        <v>#DIV/0!</v>
      </c>
    </row>
    <row r="30" spans="1:5" s="30" customFormat="1" ht="96" hidden="1" customHeight="1">
      <c r="A30" s="29" t="s">
        <v>60</v>
      </c>
      <c r="B30" s="14" t="s">
        <v>62</v>
      </c>
      <c r="C30" s="23">
        <v>0</v>
      </c>
      <c r="D30" s="22">
        <f t="shared" si="0"/>
        <v>0</v>
      </c>
      <c r="E30" s="149" t="e">
        <f t="shared" si="1"/>
        <v>#DIV/0!</v>
      </c>
    </row>
    <row r="31" spans="1:5" s="30" customFormat="1" ht="78.75" hidden="1" customHeight="1">
      <c r="A31" s="31" t="s">
        <v>57</v>
      </c>
      <c r="B31" s="14" t="s">
        <v>58</v>
      </c>
      <c r="C31" s="23">
        <v>0</v>
      </c>
      <c r="D31" s="22">
        <f t="shared" si="0"/>
        <v>0</v>
      </c>
      <c r="E31" s="149" t="e">
        <f t="shared" si="1"/>
        <v>#DIV/0!</v>
      </c>
    </row>
    <row r="32" spans="1:5" ht="21.75" customHeight="1">
      <c r="A32" s="25" t="s">
        <v>24</v>
      </c>
      <c r="B32" s="18" t="s">
        <v>25</v>
      </c>
      <c r="C32" s="21">
        <f>C33</f>
        <v>0</v>
      </c>
      <c r="D32" s="22">
        <f t="shared" si="0"/>
        <v>0</v>
      </c>
      <c r="E32" s="149">
        <v>0</v>
      </c>
    </row>
    <row r="33" spans="1:5" ht="35.25" customHeight="1">
      <c r="A33" s="13" t="s">
        <v>53</v>
      </c>
      <c r="B33" s="14" t="s">
        <v>54</v>
      </c>
      <c r="C33" s="23">
        <f t="shared" ref="C33:E33" si="4">C34</f>
        <v>0</v>
      </c>
      <c r="D33" s="22">
        <f t="shared" si="0"/>
        <v>0</v>
      </c>
      <c r="E33" s="149">
        <v>0</v>
      </c>
    </row>
    <row r="34" spans="1:5" ht="45" customHeight="1">
      <c r="A34" s="13" t="s">
        <v>43</v>
      </c>
      <c r="B34" s="14" t="s">
        <v>26</v>
      </c>
      <c r="C34" s="23">
        <v>0</v>
      </c>
      <c r="D34" s="22">
        <f t="shared" si="0"/>
        <v>0</v>
      </c>
      <c r="E34" s="149">
        <v>0</v>
      </c>
    </row>
    <row r="35" spans="1:5" s="3" customFormat="1" ht="17.25" customHeight="1">
      <c r="A35" s="17" t="s">
        <v>1</v>
      </c>
      <c r="B35" s="18" t="s">
        <v>17</v>
      </c>
      <c r="C35" s="21">
        <f>C36</f>
        <v>4311.82</v>
      </c>
      <c r="D35" s="22">
        <f t="shared" si="0"/>
        <v>4311.82</v>
      </c>
      <c r="E35" s="149">
        <f t="shared" si="1"/>
        <v>1</v>
      </c>
    </row>
    <row r="36" spans="1:5" s="3" customFormat="1" ht="32.25" customHeight="1">
      <c r="A36" s="17" t="s">
        <v>3</v>
      </c>
      <c r="B36" s="18" t="s">
        <v>18</v>
      </c>
      <c r="C36" s="21">
        <f>C37+C40+C43</f>
        <v>4311.82</v>
      </c>
      <c r="D36" s="22">
        <f t="shared" si="0"/>
        <v>4311.82</v>
      </c>
      <c r="E36" s="149">
        <f t="shared" si="1"/>
        <v>1</v>
      </c>
    </row>
    <row r="37" spans="1:5" s="3" customFormat="1" ht="32.25" customHeight="1">
      <c r="A37" s="19" t="s">
        <v>153</v>
      </c>
      <c r="B37" s="14" t="s">
        <v>174</v>
      </c>
      <c r="C37" s="23">
        <f t="shared" ref="C37:E38" si="5">C38</f>
        <v>957.3</v>
      </c>
      <c r="D37" s="22">
        <f t="shared" si="0"/>
        <v>957.3</v>
      </c>
      <c r="E37" s="149">
        <f t="shared" si="1"/>
        <v>1</v>
      </c>
    </row>
    <row r="38" spans="1:5" s="3" customFormat="1" ht="30" customHeight="1">
      <c r="A38" s="103" t="s">
        <v>154</v>
      </c>
      <c r="B38" s="14" t="s">
        <v>175</v>
      </c>
      <c r="C38" s="23">
        <f t="shared" si="5"/>
        <v>957.3</v>
      </c>
      <c r="D38" s="22">
        <f t="shared" si="0"/>
        <v>957.3</v>
      </c>
      <c r="E38" s="149">
        <f t="shared" si="1"/>
        <v>1</v>
      </c>
    </row>
    <row r="39" spans="1:5" s="3" customFormat="1" ht="31.5">
      <c r="A39" s="19" t="s">
        <v>44</v>
      </c>
      <c r="B39" s="14" t="s">
        <v>175</v>
      </c>
      <c r="C39" s="23">
        <v>957.3</v>
      </c>
      <c r="D39" s="22">
        <f t="shared" si="0"/>
        <v>957.3</v>
      </c>
      <c r="E39" s="149">
        <f t="shared" si="1"/>
        <v>1</v>
      </c>
    </row>
    <row r="40" spans="1:5" s="3" customFormat="1" ht="31.5">
      <c r="A40" s="136" t="s">
        <v>200</v>
      </c>
      <c r="B40" s="137" t="s">
        <v>201</v>
      </c>
      <c r="C40" s="23">
        <f>C41</f>
        <v>3262.95</v>
      </c>
      <c r="D40" s="22">
        <f t="shared" si="0"/>
        <v>3262.95</v>
      </c>
      <c r="E40" s="149">
        <f t="shared" si="1"/>
        <v>1</v>
      </c>
    </row>
    <row r="41" spans="1:5" s="3" customFormat="1" ht="31.5">
      <c r="A41" s="138" t="s">
        <v>202</v>
      </c>
      <c r="B41" s="139" t="s">
        <v>203</v>
      </c>
      <c r="C41" s="23">
        <f>C42</f>
        <v>3262.95</v>
      </c>
      <c r="D41" s="22">
        <f t="shared" si="0"/>
        <v>3262.95</v>
      </c>
      <c r="E41" s="149">
        <f t="shared" si="1"/>
        <v>1</v>
      </c>
    </row>
    <row r="42" spans="1:5" s="3" customFormat="1" ht="31.5">
      <c r="A42" s="138" t="s">
        <v>204</v>
      </c>
      <c r="B42" s="139" t="s">
        <v>205</v>
      </c>
      <c r="C42" s="23">
        <v>3262.95</v>
      </c>
      <c r="D42" s="22">
        <f t="shared" si="0"/>
        <v>3262.95</v>
      </c>
      <c r="E42" s="149">
        <f t="shared" si="1"/>
        <v>1</v>
      </c>
    </row>
    <row r="43" spans="1:5" s="3" customFormat="1" ht="36" customHeight="1">
      <c r="A43" s="19" t="s">
        <v>155</v>
      </c>
      <c r="B43" s="14" t="s">
        <v>176</v>
      </c>
      <c r="C43" s="23">
        <f t="shared" ref="C43:E44" si="6">C44</f>
        <v>91.57</v>
      </c>
      <c r="D43" s="22">
        <f t="shared" si="0"/>
        <v>91.57</v>
      </c>
      <c r="E43" s="149">
        <f t="shared" si="1"/>
        <v>1</v>
      </c>
    </row>
    <row r="44" spans="1:5" s="3" customFormat="1" ht="47.25">
      <c r="A44" s="19" t="s">
        <v>156</v>
      </c>
      <c r="B44" s="14" t="s">
        <v>177</v>
      </c>
      <c r="C44" s="23">
        <f t="shared" si="6"/>
        <v>91.57</v>
      </c>
      <c r="D44" s="22">
        <f t="shared" si="0"/>
        <v>91.57</v>
      </c>
      <c r="E44" s="149">
        <f t="shared" si="1"/>
        <v>1</v>
      </c>
    </row>
    <row r="45" spans="1:5" s="3" customFormat="1" ht="47.25">
      <c r="A45" s="19" t="s">
        <v>63</v>
      </c>
      <c r="B45" s="14" t="s">
        <v>178</v>
      </c>
      <c r="C45" s="23">
        <v>91.57</v>
      </c>
      <c r="D45" s="22">
        <f t="shared" si="0"/>
        <v>91.57</v>
      </c>
      <c r="E45" s="149">
        <f t="shared" si="1"/>
        <v>1</v>
      </c>
    </row>
    <row r="46" spans="1:5" s="3" customFormat="1" ht="15.75">
      <c r="A46" s="118"/>
      <c r="B46" s="119"/>
      <c r="C46" s="120"/>
      <c r="D46" s="120"/>
      <c r="E46" s="120"/>
    </row>
    <row r="47" spans="1:5" s="3" customFormat="1" ht="15.75">
      <c r="A47" s="118"/>
      <c r="B47" s="119"/>
      <c r="C47" s="120"/>
      <c r="D47" s="120"/>
      <c r="E47" s="120"/>
    </row>
    <row r="48" spans="1:5" s="3" customFormat="1" ht="15.75">
      <c r="A48" s="118"/>
      <c r="B48" s="119"/>
      <c r="C48" s="120"/>
      <c r="D48" s="120"/>
      <c r="E48" s="120"/>
    </row>
    <row r="49" spans="1:5" s="3" customFormat="1" ht="30" hidden="1" customHeight="1">
      <c r="A49" s="122"/>
      <c r="B49" s="123"/>
      <c r="C49" s="124"/>
      <c r="D49" s="124"/>
      <c r="E49" s="124"/>
    </row>
    <row r="50" spans="1:5" s="3" customFormat="1" ht="30" customHeight="1">
      <c r="A50" s="118" t="s">
        <v>165</v>
      </c>
      <c r="B50" s="119"/>
      <c r="C50" s="120"/>
      <c r="D50" s="120"/>
      <c r="E50" s="120"/>
    </row>
    <row r="51" spans="1:5" s="3" customFormat="1" ht="15.75">
      <c r="A51" s="121"/>
      <c r="B51" s="119"/>
      <c r="C51" s="120"/>
      <c r="D51" s="120"/>
      <c r="E51" s="120"/>
    </row>
    <row r="52" spans="1:5" s="3" customFormat="1" ht="18.75" hidden="1" customHeight="1">
      <c r="A52" s="115" t="s">
        <v>28</v>
      </c>
      <c r="B52" s="116" t="s">
        <v>29</v>
      </c>
      <c r="C52" s="117">
        <f>C53</f>
        <v>0</v>
      </c>
      <c r="D52" s="117">
        <f>D53</f>
        <v>0</v>
      </c>
      <c r="E52" s="117">
        <f>E53</f>
        <v>0</v>
      </c>
    </row>
    <row r="53" spans="1:5" s="3" customFormat="1" ht="25.5" hidden="1" customHeight="1">
      <c r="A53" s="13" t="s">
        <v>30</v>
      </c>
      <c r="B53" s="14" t="s">
        <v>38</v>
      </c>
      <c r="C53" s="23">
        <v>0</v>
      </c>
      <c r="D53" s="23">
        <v>0</v>
      </c>
      <c r="E53" s="23">
        <v>0</v>
      </c>
    </row>
    <row r="54" spans="1:5" ht="30.75" customHeight="1">
      <c r="A54" s="107" t="s">
        <v>179</v>
      </c>
      <c r="B54" s="106" t="s">
        <v>180</v>
      </c>
      <c r="C54" s="24"/>
      <c r="D54" s="24"/>
      <c r="E54" s="24"/>
    </row>
  </sheetData>
  <mergeCells count="8">
    <mergeCell ref="D1:E1"/>
    <mergeCell ref="D2:E2"/>
    <mergeCell ref="A6:A7"/>
    <mergeCell ref="B6:B7"/>
    <mergeCell ref="C6:C7"/>
    <mergeCell ref="D6:D7"/>
    <mergeCell ref="E6:E7"/>
    <mergeCell ref="A4:E4"/>
  </mergeCells>
  <phoneticPr fontId="3" type="noConversion"/>
  <pageMargins left="0.59055118110236227" right="0.39370078740157483" top="0.39370078740157483" bottom="0.78740157480314965" header="0.19685039370078741" footer="0.15748031496062992"/>
  <pageSetup paperSize="9" scale="70" fitToHeight="0" orientation="portrait" verticalDpi="300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topLeftCell="A10" zoomScale="60" workbookViewId="0">
      <selection activeCell="A24" sqref="A24:B25"/>
    </sheetView>
  </sheetViews>
  <sheetFormatPr defaultRowHeight="18.75"/>
  <cols>
    <col min="1" max="1" width="60.42578125" style="36" customWidth="1"/>
    <col min="2" max="2" width="31.7109375" style="36" customWidth="1"/>
    <col min="3" max="3" width="14.42578125" style="39" customWidth="1"/>
    <col min="4" max="4" width="13" style="36" customWidth="1"/>
    <col min="5" max="5" width="13.140625" style="36" customWidth="1"/>
    <col min="6" max="6" width="21.5703125" style="36" customWidth="1"/>
    <col min="7" max="7" width="24.140625" style="36" customWidth="1"/>
    <col min="8" max="16384" width="9.140625" style="36"/>
  </cols>
  <sheetData>
    <row r="1" spans="1:5" ht="18.75" customHeight="1">
      <c r="B1" s="37"/>
      <c r="D1" s="114" t="s">
        <v>64</v>
      </c>
      <c r="E1" s="114"/>
    </row>
    <row r="2" spans="1:5" ht="18.75" customHeight="1">
      <c r="B2" s="37"/>
      <c r="D2" s="114" t="s">
        <v>21</v>
      </c>
      <c r="E2" s="114"/>
    </row>
    <row r="3" spans="1:5">
      <c r="B3" s="37"/>
      <c r="C3" s="38"/>
      <c r="D3" s="132" t="s">
        <v>199</v>
      </c>
    </row>
    <row r="4" spans="1:5" ht="42.75" customHeight="1">
      <c r="A4" s="146" t="s">
        <v>214</v>
      </c>
      <c r="B4" s="146"/>
      <c r="C4" s="146"/>
      <c r="D4" s="146"/>
      <c r="E4" s="146"/>
    </row>
    <row r="5" spans="1:5" ht="18.75" customHeight="1">
      <c r="A5" s="35"/>
      <c r="B5" s="35"/>
      <c r="C5" s="35"/>
    </row>
    <row r="6" spans="1:5" s="95" customFormat="1" ht="92.25" customHeight="1">
      <c r="A6" s="113" t="s">
        <v>65</v>
      </c>
      <c r="B6" s="96" t="s">
        <v>66</v>
      </c>
      <c r="C6" s="97" t="s">
        <v>215</v>
      </c>
      <c r="D6" s="98" t="s">
        <v>216</v>
      </c>
      <c r="E6" s="98" t="s">
        <v>213</v>
      </c>
    </row>
    <row r="7" spans="1:5" ht="51.75" customHeight="1">
      <c r="A7" s="41" t="s">
        <v>157</v>
      </c>
      <c r="B7" s="42" t="s">
        <v>67</v>
      </c>
      <c r="C7" s="43">
        <f>C8+C18</f>
        <v>-220.76000000000022</v>
      </c>
      <c r="D7" s="43">
        <f>C7</f>
        <v>-220.76000000000022</v>
      </c>
      <c r="E7" s="150">
        <f>D7/C7</f>
        <v>1</v>
      </c>
    </row>
    <row r="8" spans="1:5" ht="40.700000000000003" customHeight="1">
      <c r="A8" s="41" t="s">
        <v>68</v>
      </c>
      <c r="B8" s="42" t="s">
        <v>69</v>
      </c>
      <c r="C8" s="45">
        <f>C9+C11</f>
        <v>0</v>
      </c>
      <c r="D8" s="43">
        <f t="shared" ref="D8:D22" si="0">C8</f>
        <v>0</v>
      </c>
      <c r="E8" s="150">
        <v>0</v>
      </c>
    </row>
    <row r="9" spans="1:5" ht="40.9" customHeight="1">
      <c r="A9" s="46" t="s">
        <v>70</v>
      </c>
      <c r="B9" s="47" t="s">
        <v>71</v>
      </c>
      <c r="C9" s="48">
        <v>0</v>
      </c>
      <c r="D9" s="43">
        <f t="shared" si="0"/>
        <v>0</v>
      </c>
      <c r="E9" s="150">
        <v>0</v>
      </c>
    </row>
    <row r="10" spans="1:5" ht="40.9" customHeight="1">
      <c r="A10" s="46" t="s">
        <v>72</v>
      </c>
      <c r="B10" s="49" t="s">
        <v>73</v>
      </c>
      <c r="C10" s="48">
        <v>0</v>
      </c>
      <c r="D10" s="43">
        <f t="shared" si="0"/>
        <v>0</v>
      </c>
      <c r="E10" s="150">
        <v>0</v>
      </c>
    </row>
    <row r="11" spans="1:5" ht="31.5">
      <c r="A11" s="50" t="s">
        <v>74</v>
      </c>
      <c r="B11" s="47" t="s">
        <v>75</v>
      </c>
      <c r="C11" s="48">
        <v>0</v>
      </c>
      <c r="D11" s="43">
        <f t="shared" si="0"/>
        <v>0</v>
      </c>
      <c r="E11" s="150">
        <v>0</v>
      </c>
    </row>
    <row r="12" spans="1:5" ht="39.75" customHeight="1">
      <c r="A12" s="50" t="s">
        <v>76</v>
      </c>
      <c r="B12" s="47" t="s">
        <v>77</v>
      </c>
      <c r="C12" s="51">
        <v>0</v>
      </c>
      <c r="D12" s="43">
        <f t="shared" si="0"/>
        <v>0</v>
      </c>
      <c r="E12" s="150">
        <v>0</v>
      </c>
    </row>
    <row r="13" spans="1:5" s="53" customFormat="1" ht="31.5">
      <c r="A13" s="52" t="s">
        <v>78</v>
      </c>
      <c r="B13" s="42" t="s">
        <v>79</v>
      </c>
      <c r="C13" s="45">
        <f>C14+C16</f>
        <v>0</v>
      </c>
      <c r="D13" s="43">
        <f t="shared" si="0"/>
        <v>0</v>
      </c>
      <c r="E13" s="150">
        <v>0</v>
      </c>
    </row>
    <row r="14" spans="1:5" ht="47.25">
      <c r="A14" s="54" t="s">
        <v>80</v>
      </c>
      <c r="B14" s="47" t="s">
        <v>81</v>
      </c>
      <c r="C14" s="48">
        <v>0</v>
      </c>
      <c r="D14" s="43">
        <f t="shared" si="0"/>
        <v>0</v>
      </c>
      <c r="E14" s="150">
        <v>0</v>
      </c>
    </row>
    <row r="15" spans="1:5" ht="47.25">
      <c r="A15" s="54" t="s">
        <v>82</v>
      </c>
      <c r="B15" s="47" t="s">
        <v>83</v>
      </c>
      <c r="C15" s="48">
        <v>0</v>
      </c>
      <c r="D15" s="43">
        <f t="shared" si="0"/>
        <v>0</v>
      </c>
      <c r="E15" s="150">
        <v>0</v>
      </c>
    </row>
    <row r="16" spans="1:5" ht="47.25">
      <c r="A16" s="54" t="s">
        <v>84</v>
      </c>
      <c r="B16" s="47" t="s">
        <v>85</v>
      </c>
      <c r="C16" s="48">
        <v>0</v>
      </c>
      <c r="D16" s="43">
        <f t="shared" si="0"/>
        <v>0</v>
      </c>
      <c r="E16" s="150">
        <v>0</v>
      </c>
    </row>
    <row r="17" spans="1:7" ht="47.25">
      <c r="A17" s="54" t="s">
        <v>86</v>
      </c>
      <c r="B17" s="47" t="s">
        <v>87</v>
      </c>
      <c r="C17" s="48">
        <v>0</v>
      </c>
      <c r="D17" s="43">
        <f t="shared" si="0"/>
        <v>0</v>
      </c>
      <c r="E17" s="150">
        <v>0</v>
      </c>
    </row>
    <row r="18" spans="1:7" s="53" customFormat="1" ht="31.5">
      <c r="A18" s="55" t="s">
        <v>88</v>
      </c>
      <c r="B18" s="42" t="s">
        <v>89</v>
      </c>
      <c r="C18" s="45">
        <f>C19+C21</f>
        <v>-220.76000000000022</v>
      </c>
      <c r="D18" s="43">
        <f t="shared" si="0"/>
        <v>-220.76000000000022</v>
      </c>
      <c r="E18" s="150">
        <f t="shared" ref="E8:E22" si="1">D18/C18</f>
        <v>1</v>
      </c>
      <c r="F18" s="36"/>
      <c r="G18" s="36"/>
    </row>
    <row r="19" spans="1:7">
      <c r="A19" s="54" t="s">
        <v>90</v>
      </c>
      <c r="B19" s="47" t="s">
        <v>91</v>
      </c>
      <c r="C19" s="48">
        <f>C20</f>
        <v>-5674.54</v>
      </c>
      <c r="D19" s="43">
        <f t="shared" si="0"/>
        <v>-5674.54</v>
      </c>
      <c r="E19" s="150">
        <f t="shared" si="1"/>
        <v>1</v>
      </c>
    </row>
    <row r="20" spans="1:7" ht="38.450000000000003" customHeight="1">
      <c r="A20" s="54" t="s">
        <v>92</v>
      </c>
      <c r="B20" s="47" t="s">
        <v>93</v>
      </c>
      <c r="C20" s="140">
        <v>-5674.54</v>
      </c>
      <c r="D20" s="43">
        <f t="shared" si="0"/>
        <v>-5674.54</v>
      </c>
      <c r="E20" s="150">
        <f t="shared" si="1"/>
        <v>1</v>
      </c>
    </row>
    <row r="21" spans="1:7">
      <c r="A21" s="54" t="s">
        <v>94</v>
      </c>
      <c r="B21" s="47" t="s">
        <v>95</v>
      </c>
      <c r="C21" s="48">
        <f>C22</f>
        <v>5453.78</v>
      </c>
      <c r="D21" s="43">
        <f t="shared" si="0"/>
        <v>5453.78</v>
      </c>
      <c r="E21" s="150">
        <f t="shared" si="1"/>
        <v>1</v>
      </c>
    </row>
    <row r="22" spans="1:7" ht="36" customHeight="1">
      <c r="A22" s="54" t="s">
        <v>96</v>
      </c>
      <c r="B22" s="47" t="s">
        <v>97</v>
      </c>
      <c r="C22" s="48">
        <v>5453.78</v>
      </c>
      <c r="D22" s="43">
        <f t="shared" si="0"/>
        <v>5453.78</v>
      </c>
      <c r="E22" s="150">
        <f t="shared" si="1"/>
        <v>1</v>
      </c>
    </row>
    <row r="23" spans="1:7">
      <c r="A23" s="126"/>
      <c r="B23" s="127"/>
      <c r="C23" s="128"/>
      <c r="D23" s="128"/>
      <c r="E23" s="128"/>
    </row>
    <row r="24" spans="1:7">
      <c r="A24" s="129" t="s">
        <v>165</v>
      </c>
      <c r="B24" s="127"/>
      <c r="C24" s="128"/>
      <c r="D24" s="128"/>
      <c r="E24" s="128"/>
    </row>
    <row r="25" spans="1:7" ht="36" customHeight="1">
      <c r="A25" s="129" t="s">
        <v>181</v>
      </c>
      <c r="B25" s="130" t="s">
        <v>180</v>
      </c>
      <c r="C25" s="128"/>
      <c r="D25" s="128"/>
      <c r="E25" s="128"/>
    </row>
    <row r="26" spans="1:7" ht="41.25" hidden="1" customHeight="1">
      <c r="A26" s="57" t="s">
        <v>98</v>
      </c>
      <c r="B26" s="58" t="s">
        <v>99</v>
      </c>
      <c r="C26" s="125">
        <v>0</v>
      </c>
    </row>
    <row r="27" spans="1:7" ht="37.5" hidden="1" customHeight="1">
      <c r="A27" s="54" t="s">
        <v>100</v>
      </c>
      <c r="B27" s="47" t="s">
        <v>101</v>
      </c>
      <c r="C27" s="48">
        <v>0</v>
      </c>
    </row>
    <row r="28" spans="1:7" ht="45" hidden="1" customHeight="1">
      <c r="A28" s="54" t="s">
        <v>102</v>
      </c>
      <c r="B28" s="47" t="s">
        <v>103</v>
      </c>
      <c r="C28" s="48">
        <v>0</v>
      </c>
    </row>
    <row r="29" spans="1:7" ht="45" hidden="1" customHeight="1">
      <c r="A29" s="54" t="s">
        <v>104</v>
      </c>
      <c r="B29" s="47" t="s">
        <v>105</v>
      </c>
      <c r="C29" s="48">
        <v>0</v>
      </c>
    </row>
    <row r="30" spans="1:7" ht="30.75" hidden="1" customHeight="1">
      <c r="A30" s="52" t="s">
        <v>106</v>
      </c>
      <c r="B30" s="42" t="s">
        <v>107</v>
      </c>
      <c r="C30" s="45">
        <v>0</v>
      </c>
    </row>
    <row r="31" spans="1:7" ht="102" hidden="1" customHeight="1">
      <c r="A31" s="54" t="s">
        <v>108</v>
      </c>
      <c r="B31" s="47" t="s">
        <v>109</v>
      </c>
      <c r="C31" s="48">
        <v>0</v>
      </c>
    </row>
    <row r="32" spans="1:7" ht="89.25" hidden="1" customHeight="1">
      <c r="A32" s="54" t="s">
        <v>110</v>
      </c>
      <c r="B32" s="47" t="s">
        <v>111</v>
      </c>
      <c r="C32" s="56">
        <v>0</v>
      </c>
    </row>
    <row r="33" spans="1:5" ht="39.75" hidden="1" customHeight="1">
      <c r="A33" s="57" t="s">
        <v>112</v>
      </c>
      <c r="B33" s="58" t="s">
        <v>113</v>
      </c>
      <c r="C33" s="59">
        <v>0</v>
      </c>
    </row>
    <row r="34" spans="1:5" ht="31.5" hidden="1" customHeight="1">
      <c r="A34" s="54" t="s">
        <v>114</v>
      </c>
      <c r="B34" s="47" t="s">
        <v>115</v>
      </c>
      <c r="C34" s="56">
        <v>0</v>
      </c>
    </row>
    <row r="35" spans="1:5" ht="47.25" hidden="1" customHeight="1">
      <c r="A35" s="54" t="s">
        <v>116</v>
      </c>
      <c r="B35" s="47" t="s">
        <v>117</v>
      </c>
      <c r="C35" s="56">
        <v>0</v>
      </c>
    </row>
    <row r="36" spans="1:5">
      <c r="A36" s="60"/>
    </row>
    <row r="37" spans="1:5">
      <c r="A37" s="60"/>
      <c r="C37" s="61"/>
      <c r="D37" s="61"/>
    </row>
    <row r="38" spans="1:5">
      <c r="A38" s="62"/>
      <c r="C38" s="63"/>
      <c r="D38" s="63"/>
    </row>
    <row r="39" spans="1:5">
      <c r="A39" s="62"/>
      <c r="C39" s="63"/>
      <c r="D39" s="63"/>
      <c r="E39" s="64"/>
    </row>
    <row r="40" spans="1:5">
      <c r="A40" s="61"/>
      <c r="C40" s="61"/>
      <c r="D40" s="61"/>
    </row>
    <row r="41" spans="1:5">
      <c r="A41" s="61"/>
      <c r="B41" s="65"/>
      <c r="C41" s="63"/>
      <c r="D41" s="63"/>
    </row>
    <row r="42" spans="1:5">
      <c r="A42" s="61"/>
      <c r="B42" s="65"/>
      <c r="C42" s="63"/>
      <c r="D42" s="63"/>
    </row>
    <row r="43" spans="1:5">
      <c r="A43" s="61"/>
      <c r="C43" s="61"/>
      <c r="D43" s="61"/>
    </row>
    <row r="44" spans="1:5">
      <c r="A44" s="61"/>
      <c r="C44" s="61"/>
      <c r="D44" s="61"/>
    </row>
    <row r="45" spans="1:5">
      <c r="A45" s="61"/>
    </row>
    <row r="46" spans="1:5">
      <c r="A46" s="61"/>
      <c r="D46" s="44"/>
    </row>
    <row r="47" spans="1:5">
      <c r="D47" s="61"/>
    </row>
    <row r="50" spans="1:4">
      <c r="A50" s="44"/>
      <c r="D50" s="61"/>
    </row>
    <row r="53" spans="1:4">
      <c r="B53" s="44"/>
      <c r="D53" s="44"/>
    </row>
  </sheetData>
  <mergeCells count="1">
    <mergeCell ref="A4:E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="60" workbookViewId="0">
      <selection activeCell="M19" sqref="M19"/>
    </sheetView>
  </sheetViews>
  <sheetFormatPr defaultRowHeight="12.75"/>
  <cols>
    <col min="1" max="1" width="61" customWidth="1"/>
    <col min="2" max="3" width="6.5703125" customWidth="1"/>
    <col min="4" max="4" width="14.7109375" customWidth="1"/>
    <col min="5" max="5" width="9.140625" customWidth="1"/>
    <col min="6" max="6" width="16.5703125" customWidth="1"/>
    <col min="7" max="7" width="15" customWidth="1"/>
    <col min="8" max="8" width="18.140625" customWidth="1"/>
  </cols>
  <sheetData>
    <row r="1" spans="1:10">
      <c r="A1" s="33"/>
      <c r="B1" s="33"/>
      <c r="C1" s="33"/>
      <c r="D1" s="33"/>
      <c r="E1" s="33"/>
      <c r="G1" s="147" t="s">
        <v>217</v>
      </c>
      <c r="H1" s="147"/>
    </row>
    <row r="2" spans="1:10">
      <c r="A2" s="33"/>
      <c r="B2" s="33"/>
      <c r="C2" s="33"/>
      <c r="D2" s="33"/>
      <c r="E2" s="33"/>
      <c r="G2" s="147" t="s">
        <v>119</v>
      </c>
      <c r="H2" s="147"/>
    </row>
    <row r="3" spans="1:10">
      <c r="A3" s="33"/>
      <c r="B3" s="33"/>
      <c r="C3" s="33"/>
      <c r="D3" s="33"/>
      <c r="E3" s="33"/>
      <c r="F3" s="33"/>
      <c r="G3" s="33" t="s">
        <v>218</v>
      </c>
    </row>
    <row r="4" spans="1:10" ht="54" customHeight="1">
      <c r="A4" s="146" t="s">
        <v>219</v>
      </c>
      <c r="B4" s="146"/>
      <c r="C4" s="146"/>
      <c r="D4" s="146"/>
      <c r="E4" s="146"/>
      <c r="F4" s="146"/>
      <c r="G4" s="146"/>
      <c r="H4" s="146"/>
    </row>
    <row r="5" spans="1:10" ht="15" customHeight="1">
      <c r="A5" s="66"/>
      <c r="B5" s="66"/>
      <c r="C5" s="66"/>
      <c r="D5" s="66"/>
      <c r="E5" s="66"/>
      <c r="F5" s="66"/>
      <c r="G5" s="5"/>
    </row>
    <row r="6" spans="1:10" ht="72" customHeight="1">
      <c r="A6" s="67" t="s">
        <v>120</v>
      </c>
      <c r="B6" s="68" t="s">
        <v>121</v>
      </c>
      <c r="C6" s="69" t="s">
        <v>122</v>
      </c>
      <c r="D6" s="68" t="s">
        <v>123</v>
      </c>
      <c r="E6" s="68" t="s">
        <v>124</v>
      </c>
      <c r="F6" s="40" t="s">
        <v>211</v>
      </c>
      <c r="G6" s="99" t="s">
        <v>220</v>
      </c>
      <c r="H6" s="99" t="s">
        <v>213</v>
      </c>
    </row>
    <row r="7" spans="1:10" ht="18.75">
      <c r="A7" s="70" t="s">
        <v>125</v>
      </c>
      <c r="B7" s="71"/>
      <c r="C7" s="71"/>
      <c r="D7" s="72"/>
      <c r="E7" s="72"/>
      <c r="F7" s="100">
        <f>F8+F30+F35+F46+F39+F46</f>
        <v>5453.78</v>
      </c>
      <c r="G7" s="100">
        <f>F7</f>
        <v>5453.78</v>
      </c>
      <c r="H7" s="151">
        <f>G7/F7</f>
        <v>1</v>
      </c>
    </row>
    <row r="8" spans="1:10" ht="18.75">
      <c r="A8" s="70" t="s">
        <v>126</v>
      </c>
      <c r="B8" s="73" t="s">
        <v>127</v>
      </c>
      <c r="C8" s="74"/>
      <c r="D8" s="75"/>
      <c r="E8" s="72"/>
      <c r="F8" s="100">
        <f>F9+F12+F18+F24+F15</f>
        <v>1719.3600000000001</v>
      </c>
      <c r="G8" s="100">
        <f t="shared" ref="G8:G52" si="0">F8</f>
        <v>1719.3600000000001</v>
      </c>
      <c r="H8" s="151">
        <f t="shared" ref="H8:H52" si="1">G8/F8</f>
        <v>1</v>
      </c>
    </row>
    <row r="9" spans="1:10" ht="56.25">
      <c r="A9" s="76" t="s">
        <v>128</v>
      </c>
      <c r="B9" s="73" t="s">
        <v>127</v>
      </c>
      <c r="C9" s="73" t="s">
        <v>129</v>
      </c>
      <c r="D9" s="73"/>
      <c r="E9" s="73"/>
      <c r="F9" s="100">
        <f>F11</f>
        <v>566.94000000000005</v>
      </c>
      <c r="G9" s="100">
        <f t="shared" si="0"/>
        <v>566.94000000000005</v>
      </c>
      <c r="H9" s="151">
        <f t="shared" si="1"/>
        <v>1</v>
      </c>
      <c r="J9" s="102"/>
    </row>
    <row r="10" spans="1:10" ht="129.75" customHeight="1">
      <c r="A10" s="77" t="s">
        <v>188</v>
      </c>
      <c r="B10" s="78" t="s">
        <v>127</v>
      </c>
      <c r="C10" s="78" t="s">
        <v>129</v>
      </c>
      <c r="D10" s="78" t="s">
        <v>130</v>
      </c>
      <c r="E10" s="78"/>
      <c r="F10" s="101">
        <f>F11</f>
        <v>566.94000000000005</v>
      </c>
      <c r="G10" s="100">
        <f t="shared" si="0"/>
        <v>566.94000000000005</v>
      </c>
      <c r="H10" s="151">
        <f t="shared" si="1"/>
        <v>1</v>
      </c>
      <c r="J10" s="102"/>
    </row>
    <row r="11" spans="1:10" ht="99" customHeight="1">
      <c r="A11" s="77" t="s">
        <v>131</v>
      </c>
      <c r="B11" s="78" t="s">
        <v>127</v>
      </c>
      <c r="C11" s="78" t="s">
        <v>129</v>
      </c>
      <c r="D11" s="78" t="s">
        <v>130</v>
      </c>
      <c r="E11" s="78" t="s">
        <v>132</v>
      </c>
      <c r="F11" s="101">
        <v>566.94000000000005</v>
      </c>
      <c r="G11" s="100">
        <f t="shared" si="0"/>
        <v>566.94000000000005</v>
      </c>
      <c r="H11" s="151">
        <f t="shared" si="1"/>
        <v>1</v>
      </c>
    </row>
    <row r="12" spans="1:10" ht="57" customHeight="1">
      <c r="A12" s="76" t="s">
        <v>133</v>
      </c>
      <c r="B12" s="73" t="s">
        <v>127</v>
      </c>
      <c r="C12" s="73" t="s">
        <v>134</v>
      </c>
      <c r="D12" s="73"/>
      <c r="E12" s="73"/>
      <c r="F12" s="100">
        <f t="shared" ref="F12:H13" si="2">F13</f>
        <v>6.33</v>
      </c>
      <c r="G12" s="100">
        <f t="shared" si="0"/>
        <v>6.33</v>
      </c>
      <c r="H12" s="151">
        <f t="shared" si="1"/>
        <v>1</v>
      </c>
    </row>
    <row r="13" spans="1:10" ht="149.25" customHeight="1">
      <c r="A13" s="77" t="s">
        <v>189</v>
      </c>
      <c r="B13" s="78" t="s">
        <v>127</v>
      </c>
      <c r="C13" s="78" t="s">
        <v>134</v>
      </c>
      <c r="D13" s="78" t="s">
        <v>135</v>
      </c>
      <c r="E13" s="78"/>
      <c r="F13" s="101">
        <f t="shared" si="2"/>
        <v>6.33</v>
      </c>
      <c r="G13" s="100">
        <f t="shared" si="0"/>
        <v>6.33</v>
      </c>
      <c r="H13" s="151">
        <f t="shared" si="1"/>
        <v>1</v>
      </c>
    </row>
    <row r="14" spans="1:10" ht="23.25" customHeight="1">
      <c r="A14" s="77" t="s">
        <v>136</v>
      </c>
      <c r="B14" s="78" t="s">
        <v>127</v>
      </c>
      <c r="C14" s="78" t="s">
        <v>134</v>
      </c>
      <c r="D14" s="78" t="s">
        <v>135</v>
      </c>
      <c r="E14" s="78" t="s">
        <v>137</v>
      </c>
      <c r="F14" s="101">
        <v>6.33</v>
      </c>
      <c r="G14" s="100">
        <f t="shared" si="0"/>
        <v>6.33</v>
      </c>
      <c r="H14" s="151">
        <f t="shared" si="1"/>
        <v>1</v>
      </c>
    </row>
    <row r="15" spans="1:10" ht="24.75" hidden="1" customHeight="1">
      <c r="A15" s="76" t="s">
        <v>167</v>
      </c>
      <c r="B15" s="73" t="s">
        <v>127</v>
      </c>
      <c r="C15" s="73" t="s">
        <v>168</v>
      </c>
      <c r="D15" s="73"/>
      <c r="E15" s="73"/>
      <c r="F15" s="104"/>
      <c r="G15" s="100">
        <f t="shared" si="0"/>
        <v>0</v>
      </c>
      <c r="H15" s="151" t="e">
        <f t="shared" si="1"/>
        <v>#DIV/0!</v>
      </c>
    </row>
    <row r="16" spans="1:10" ht="23.25" hidden="1" customHeight="1">
      <c r="A16" s="77" t="s">
        <v>169</v>
      </c>
      <c r="B16" s="78" t="s">
        <v>127</v>
      </c>
      <c r="C16" s="78" t="s">
        <v>168</v>
      </c>
      <c r="D16" s="78" t="s">
        <v>170</v>
      </c>
      <c r="E16" s="78"/>
      <c r="F16" s="105"/>
      <c r="G16" s="100">
        <f t="shared" si="0"/>
        <v>0</v>
      </c>
      <c r="H16" s="151" t="e">
        <f t="shared" si="1"/>
        <v>#DIV/0!</v>
      </c>
    </row>
    <row r="17" spans="1:8" ht="39.75" hidden="1" customHeight="1">
      <c r="A17" s="77" t="s">
        <v>143</v>
      </c>
      <c r="B17" s="78" t="s">
        <v>127</v>
      </c>
      <c r="C17" s="78" t="s">
        <v>168</v>
      </c>
      <c r="D17" s="78" t="s">
        <v>170</v>
      </c>
      <c r="E17" s="78" t="s">
        <v>144</v>
      </c>
      <c r="F17" s="105"/>
      <c r="G17" s="100">
        <f t="shared" si="0"/>
        <v>0</v>
      </c>
      <c r="H17" s="151" t="e">
        <f t="shared" si="1"/>
        <v>#DIV/0!</v>
      </c>
    </row>
    <row r="18" spans="1:8" ht="18.75">
      <c r="A18" s="76" t="s">
        <v>138</v>
      </c>
      <c r="B18" s="73" t="s">
        <v>127</v>
      </c>
      <c r="C18" s="73" t="s">
        <v>139</v>
      </c>
      <c r="D18" s="73"/>
      <c r="E18" s="73"/>
      <c r="F18" s="100">
        <f>F19</f>
        <v>0</v>
      </c>
      <c r="G18" s="100">
        <f t="shared" si="0"/>
        <v>0</v>
      </c>
      <c r="H18" s="151">
        <v>0</v>
      </c>
    </row>
    <row r="19" spans="1:8" ht="130.5" customHeight="1">
      <c r="A19" s="77" t="s">
        <v>182</v>
      </c>
      <c r="B19" s="78" t="s">
        <v>127</v>
      </c>
      <c r="C19" s="78" t="s">
        <v>139</v>
      </c>
      <c r="D19" s="78" t="s">
        <v>140</v>
      </c>
      <c r="E19" s="78"/>
      <c r="F19" s="101">
        <f>F20</f>
        <v>0</v>
      </c>
      <c r="G19" s="100">
        <f t="shared" si="0"/>
        <v>0</v>
      </c>
      <c r="H19" s="151">
        <v>0</v>
      </c>
    </row>
    <row r="20" spans="1:8" ht="18.75">
      <c r="A20" s="77" t="s">
        <v>141</v>
      </c>
      <c r="B20" s="78" t="s">
        <v>127</v>
      </c>
      <c r="C20" s="78" t="s">
        <v>139</v>
      </c>
      <c r="D20" s="78" t="s">
        <v>140</v>
      </c>
      <c r="E20" s="78" t="s">
        <v>166</v>
      </c>
      <c r="F20" s="101">
        <v>0</v>
      </c>
      <c r="G20" s="100">
        <f t="shared" si="0"/>
        <v>0</v>
      </c>
      <c r="H20" s="151">
        <v>0</v>
      </c>
    </row>
    <row r="21" spans="1:8" ht="18.75" hidden="1">
      <c r="A21" s="77"/>
      <c r="B21" s="78"/>
      <c r="C21" s="78"/>
      <c r="D21" s="78"/>
      <c r="E21" s="78"/>
      <c r="F21" s="101"/>
      <c r="G21" s="100">
        <f t="shared" si="0"/>
        <v>0</v>
      </c>
      <c r="H21" s="151" t="e">
        <f t="shared" si="1"/>
        <v>#DIV/0!</v>
      </c>
    </row>
    <row r="22" spans="1:8" ht="18.75" hidden="1">
      <c r="A22" s="77"/>
      <c r="B22" s="78"/>
      <c r="C22" s="78"/>
      <c r="D22" s="78"/>
      <c r="E22" s="78"/>
      <c r="F22" s="101"/>
      <c r="G22" s="100">
        <f t="shared" si="0"/>
        <v>0</v>
      </c>
      <c r="H22" s="151" t="e">
        <f t="shared" si="1"/>
        <v>#DIV/0!</v>
      </c>
    </row>
    <row r="23" spans="1:8" ht="18.75" hidden="1">
      <c r="A23" s="77"/>
      <c r="B23" s="78"/>
      <c r="C23" s="78"/>
      <c r="D23" s="78"/>
      <c r="E23" s="78"/>
      <c r="F23" s="101"/>
      <c r="G23" s="100">
        <f t="shared" si="0"/>
        <v>0</v>
      </c>
      <c r="H23" s="151" t="e">
        <f t="shared" si="1"/>
        <v>#DIV/0!</v>
      </c>
    </row>
    <row r="24" spans="1:8" ht="40.5" customHeight="1">
      <c r="A24" s="133" t="s">
        <v>198</v>
      </c>
      <c r="B24" s="73" t="s">
        <v>127</v>
      </c>
      <c r="C24" s="73" t="s">
        <v>142</v>
      </c>
      <c r="D24" s="73"/>
      <c r="E24" s="73"/>
      <c r="F24" s="100">
        <f>F25+F29</f>
        <v>1146.0900000000001</v>
      </c>
      <c r="G24" s="100">
        <f t="shared" si="0"/>
        <v>1146.0900000000001</v>
      </c>
      <c r="H24" s="151">
        <f t="shared" si="1"/>
        <v>1</v>
      </c>
    </row>
    <row r="25" spans="1:8" ht="132" customHeight="1">
      <c r="A25" s="77" t="s">
        <v>183</v>
      </c>
      <c r="B25" s="78" t="s">
        <v>127</v>
      </c>
      <c r="C25" s="78">
        <v>13</v>
      </c>
      <c r="D25" s="78" t="s">
        <v>130</v>
      </c>
      <c r="E25" s="78"/>
      <c r="F25" s="101">
        <f>F26+F27+F28</f>
        <v>1130.68</v>
      </c>
      <c r="G25" s="100">
        <f t="shared" si="0"/>
        <v>1130.68</v>
      </c>
      <c r="H25" s="151">
        <f t="shared" si="1"/>
        <v>1</v>
      </c>
    </row>
    <row r="26" spans="1:8" ht="93.75" customHeight="1">
      <c r="A26" s="77" t="s">
        <v>131</v>
      </c>
      <c r="B26" s="78" t="s">
        <v>127</v>
      </c>
      <c r="C26" s="78">
        <v>13</v>
      </c>
      <c r="D26" s="78" t="s">
        <v>130</v>
      </c>
      <c r="E26" s="78" t="s">
        <v>132</v>
      </c>
      <c r="F26" s="101">
        <v>719.19</v>
      </c>
      <c r="G26" s="100">
        <f t="shared" si="0"/>
        <v>719.19</v>
      </c>
      <c r="H26" s="151">
        <f t="shared" si="1"/>
        <v>1</v>
      </c>
    </row>
    <row r="27" spans="1:8" ht="59.25" customHeight="1">
      <c r="A27" s="77" t="s">
        <v>143</v>
      </c>
      <c r="B27" s="78" t="s">
        <v>127</v>
      </c>
      <c r="C27" s="78">
        <v>13</v>
      </c>
      <c r="D27" s="78" t="s">
        <v>130</v>
      </c>
      <c r="E27" s="78" t="s">
        <v>144</v>
      </c>
      <c r="F27" s="101">
        <v>391.49</v>
      </c>
      <c r="G27" s="100">
        <f t="shared" si="0"/>
        <v>391.49</v>
      </c>
      <c r="H27" s="151">
        <f t="shared" si="1"/>
        <v>1</v>
      </c>
    </row>
    <row r="28" spans="1:8" ht="27.75" customHeight="1">
      <c r="A28" s="77" t="s">
        <v>195</v>
      </c>
      <c r="B28" s="78" t="s">
        <v>127</v>
      </c>
      <c r="C28" s="78">
        <v>13</v>
      </c>
      <c r="D28" s="78" t="s">
        <v>130</v>
      </c>
      <c r="E28" s="78" t="s">
        <v>166</v>
      </c>
      <c r="F28" s="101">
        <v>20</v>
      </c>
      <c r="G28" s="100">
        <f t="shared" si="0"/>
        <v>20</v>
      </c>
      <c r="H28" s="151">
        <f t="shared" si="1"/>
        <v>1</v>
      </c>
    </row>
    <row r="29" spans="1:8" ht="27.75" customHeight="1">
      <c r="A29" s="77" t="s">
        <v>206</v>
      </c>
      <c r="B29" s="78" t="s">
        <v>127</v>
      </c>
      <c r="C29" s="78" t="s">
        <v>142</v>
      </c>
      <c r="D29" s="78" t="s">
        <v>140</v>
      </c>
      <c r="E29" s="78" t="s">
        <v>137</v>
      </c>
      <c r="F29" s="101">
        <v>15.41</v>
      </c>
      <c r="G29" s="100">
        <f t="shared" si="0"/>
        <v>15.41</v>
      </c>
      <c r="H29" s="151">
        <f t="shared" si="1"/>
        <v>1</v>
      </c>
    </row>
    <row r="30" spans="1:8" ht="18.75">
      <c r="A30" s="76" t="s">
        <v>145</v>
      </c>
      <c r="B30" s="73" t="s">
        <v>129</v>
      </c>
      <c r="C30" s="73"/>
      <c r="D30" s="73"/>
      <c r="E30" s="73"/>
      <c r="F30" s="100">
        <f>F31</f>
        <v>91.570000000000007</v>
      </c>
      <c r="G30" s="100">
        <f t="shared" si="0"/>
        <v>91.570000000000007</v>
      </c>
      <c r="H30" s="151">
        <f t="shared" si="1"/>
        <v>1</v>
      </c>
    </row>
    <row r="31" spans="1:8" ht="21.75" customHeight="1">
      <c r="A31" s="79" t="s">
        <v>146</v>
      </c>
      <c r="B31" s="73" t="s">
        <v>129</v>
      </c>
      <c r="C31" s="73" t="s">
        <v>147</v>
      </c>
      <c r="D31" s="73"/>
      <c r="E31" s="73"/>
      <c r="F31" s="100">
        <f>F33+F34</f>
        <v>91.570000000000007</v>
      </c>
      <c r="G31" s="100">
        <f t="shared" si="0"/>
        <v>91.570000000000007</v>
      </c>
      <c r="H31" s="151">
        <f t="shared" si="1"/>
        <v>1</v>
      </c>
    </row>
    <row r="32" spans="1:8" ht="57" customHeight="1">
      <c r="A32" s="77" t="s">
        <v>148</v>
      </c>
      <c r="B32" s="78" t="s">
        <v>129</v>
      </c>
      <c r="C32" s="78" t="s">
        <v>147</v>
      </c>
      <c r="D32" s="78" t="s">
        <v>186</v>
      </c>
      <c r="E32" s="78"/>
      <c r="F32" s="101">
        <f>F33+F34</f>
        <v>91.570000000000007</v>
      </c>
      <c r="G32" s="100">
        <f t="shared" si="0"/>
        <v>91.570000000000007</v>
      </c>
      <c r="H32" s="151">
        <f t="shared" si="1"/>
        <v>1</v>
      </c>
    </row>
    <row r="33" spans="1:8" ht="96.75" customHeight="1">
      <c r="A33" s="77" t="s">
        <v>131</v>
      </c>
      <c r="B33" s="78" t="s">
        <v>129</v>
      </c>
      <c r="C33" s="78" t="s">
        <v>147</v>
      </c>
      <c r="D33" s="78" t="s">
        <v>186</v>
      </c>
      <c r="E33" s="78" t="s">
        <v>132</v>
      </c>
      <c r="F33" s="101">
        <v>89.23</v>
      </c>
      <c r="G33" s="100">
        <f t="shared" si="0"/>
        <v>89.23</v>
      </c>
      <c r="H33" s="151">
        <f t="shared" si="1"/>
        <v>1</v>
      </c>
    </row>
    <row r="34" spans="1:8" ht="57.75" customHeight="1">
      <c r="A34" s="77" t="s">
        <v>143</v>
      </c>
      <c r="B34" s="78" t="s">
        <v>129</v>
      </c>
      <c r="C34" s="78" t="s">
        <v>147</v>
      </c>
      <c r="D34" s="78" t="s">
        <v>186</v>
      </c>
      <c r="E34" s="78" t="s">
        <v>144</v>
      </c>
      <c r="F34" s="101">
        <v>2.34</v>
      </c>
      <c r="G34" s="100">
        <f t="shared" si="0"/>
        <v>2.34</v>
      </c>
      <c r="H34" s="151">
        <f t="shared" si="1"/>
        <v>1</v>
      </c>
    </row>
    <row r="35" spans="1:8" ht="39.75" customHeight="1">
      <c r="A35" s="76" t="s">
        <v>149</v>
      </c>
      <c r="B35" s="73" t="s">
        <v>147</v>
      </c>
      <c r="C35" s="73"/>
      <c r="D35" s="73"/>
      <c r="E35" s="73"/>
      <c r="F35" s="100">
        <f t="shared" ref="F35:H37" si="3">F36</f>
        <v>0</v>
      </c>
      <c r="G35" s="100">
        <f t="shared" si="0"/>
        <v>0</v>
      </c>
      <c r="H35" s="151">
        <v>0</v>
      </c>
    </row>
    <row r="36" spans="1:8" ht="61.5" customHeight="1">
      <c r="A36" s="76" t="s">
        <v>159</v>
      </c>
      <c r="B36" s="73" t="s">
        <v>147</v>
      </c>
      <c r="C36" s="73" t="s">
        <v>160</v>
      </c>
      <c r="D36" s="73"/>
      <c r="E36" s="73"/>
      <c r="F36" s="100">
        <f t="shared" si="3"/>
        <v>0</v>
      </c>
      <c r="G36" s="100">
        <f t="shared" si="0"/>
        <v>0</v>
      </c>
      <c r="H36" s="151">
        <v>0</v>
      </c>
    </row>
    <row r="37" spans="1:8" ht="62.25" customHeight="1">
      <c r="A37" s="77" t="s">
        <v>184</v>
      </c>
      <c r="B37" s="78" t="s">
        <v>147</v>
      </c>
      <c r="C37" s="78" t="s">
        <v>160</v>
      </c>
      <c r="D37" s="78" t="s">
        <v>150</v>
      </c>
      <c r="E37" s="78"/>
      <c r="F37" s="101">
        <f>F38</f>
        <v>0</v>
      </c>
      <c r="G37" s="100">
        <f t="shared" si="0"/>
        <v>0</v>
      </c>
      <c r="H37" s="151">
        <v>0</v>
      </c>
    </row>
    <row r="38" spans="1:8" ht="57.75" customHeight="1">
      <c r="A38" s="77" t="s">
        <v>143</v>
      </c>
      <c r="B38" s="78" t="s">
        <v>147</v>
      </c>
      <c r="C38" s="78" t="s">
        <v>160</v>
      </c>
      <c r="D38" s="78" t="s">
        <v>150</v>
      </c>
      <c r="E38" s="78" t="s">
        <v>144</v>
      </c>
      <c r="F38" s="101">
        <v>0</v>
      </c>
      <c r="G38" s="100">
        <f t="shared" si="0"/>
        <v>0</v>
      </c>
      <c r="H38" s="151">
        <v>0</v>
      </c>
    </row>
    <row r="39" spans="1:8" ht="18.75">
      <c r="A39" s="79" t="s">
        <v>161</v>
      </c>
      <c r="B39" s="73" t="s">
        <v>162</v>
      </c>
      <c r="C39" s="73"/>
      <c r="D39" s="73"/>
      <c r="E39" s="73"/>
      <c r="F39" s="104">
        <f t="shared" ref="F39:H40" si="4">F40</f>
        <v>3642.85</v>
      </c>
      <c r="G39" s="100">
        <f t="shared" si="0"/>
        <v>3642.85</v>
      </c>
      <c r="H39" s="151">
        <f t="shared" si="1"/>
        <v>1</v>
      </c>
    </row>
    <row r="40" spans="1:8" ht="18.75">
      <c r="A40" s="79" t="s">
        <v>163</v>
      </c>
      <c r="B40" s="73" t="s">
        <v>162</v>
      </c>
      <c r="C40" s="73" t="s">
        <v>147</v>
      </c>
      <c r="D40" s="73"/>
      <c r="E40" s="73"/>
      <c r="F40" s="104">
        <f>F41+F44</f>
        <v>3642.85</v>
      </c>
      <c r="G40" s="100">
        <f t="shared" si="0"/>
        <v>3642.85</v>
      </c>
      <c r="H40" s="151">
        <f t="shared" si="1"/>
        <v>1</v>
      </c>
    </row>
    <row r="41" spans="1:8" ht="56.25">
      <c r="A41" s="77" t="s">
        <v>164</v>
      </c>
      <c r="B41" s="78" t="s">
        <v>162</v>
      </c>
      <c r="C41" s="78" t="s">
        <v>147</v>
      </c>
      <c r="D41" s="78" t="s">
        <v>187</v>
      </c>
      <c r="E41" s="78"/>
      <c r="F41" s="105">
        <f>F42+F43</f>
        <v>363.5</v>
      </c>
      <c r="G41" s="100">
        <f t="shared" si="0"/>
        <v>363.5</v>
      </c>
      <c r="H41" s="151">
        <f t="shared" si="1"/>
        <v>1</v>
      </c>
    </row>
    <row r="42" spans="1:8" ht="95.25" customHeight="1">
      <c r="A42" s="77" t="s">
        <v>131</v>
      </c>
      <c r="B42" s="78" t="s">
        <v>162</v>
      </c>
      <c r="C42" s="78" t="s">
        <v>147</v>
      </c>
      <c r="D42" s="78" t="s">
        <v>187</v>
      </c>
      <c r="E42" s="78" t="s">
        <v>132</v>
      </c>
      <c r="F42" s="105">
        <v>130.46</v>
      </c>
      <c r="G42" s="100">
        <f t="shared" si="0"/>
        <v>130.46</v>
      </c>
      <c r="H42" s="151">
        <f t="shared" si="1"/>
        <v>1</v>
      </c>
    </row>
    <row r="43" spans="1:8" ht="56.25" customHeight="1">
      <c r="A43" s="77" t="s">
        <v>143</v>
      </c>
      <c r="B43" s="78" t="s">
        <v>162</v>
      </c>
      <c r="C43" s="78" t="s">
        <v>147</v>
      </c>
      <c r="D43" s="78" t="s">
        <v>187</v>
      </c>
      <c r="E43" s="78" t="s">
        <v>144</v>
      </c>
      <c r="F43" s="101">
        <v>233.04</v>
      </c>
      <c r="G43" s="100">
        <f t="shared" si="0"/>
        <v>233.04</v>
      </c>
      <c r="H43" s="151">
        <f t="shared" si="1"/>
        <v>1</v>
      </c>
    </row>
    <row r="44" spans="1:8" ht="56.25" customHeight="1">
      <c r="A44" s="77" t="s">
        <v>207</v>
      </c>
      <c r="B44" s="78" t="s">
        <v>162</v>
      </c>
      <c r="C44" s="78" t="s">
        <v>147</v>
      </c>
      <c r="D44" s="78" t="s">
        <v>208</v>
      </c>
      <c r="E44" s="78"/>
      <c r="F44" s="101">
        <f>F45</f>
        <v>3279.35</v>
      </c>
      <c r="G44" s="100">
        <f t="shared" si="0"/>
        <v>3279.35</v>
      </c>
      <c r="H44" s="151">
        <f t="shared" si="1"/>
        <v>1</v>
      </c>
    </row>
    <row r="45" spans="1:8" ht="56.25" customHeight="1">
      <c r="A45" s="77" t="s">
        <v>143</v>
      </c>
      <c r="B45" s="78" t="s">
        <v>162</v>
      </c>
      <c r="C45" s="78" t="s">
        <v>147</v>
      </c>
      <c r="D45" s="78" t="s">
        <v>208</v>
      </c>
      <c r="E45" s="78" t="s">
        <v>144</v>
      </c>
      <c r="F45" s="101">
        <v>3279.35</v>
      </c>
      <c r="G45" s="100">
        <f t="shared" si="0"/>
        <v>3279.35</v>
      </c>
      <c r="H45" s="151">
        <f t="shared" si="1"/>
        <v>1</v>
      </c>
    </row>
    <row r="46" spans="1:8" ht="18.75" customHeight="1">
      <c r="A46" s="90" t="s">
        <v>196</v>
      </c>
      <c r="B46" s="73" t="s">
        <v>190</v>
      </c>
      <c r="C46" s="73" t="s">
        <v>147</v>
      </c>
      <c r="D46" s="73" t="s">
        <v>170</v>
      </c>
      <c r="E46" s="73" t="s">
        <v>191</v>
      </c>
      <c r="F46" s="100">
        <v>0</v>
      </c>
      <c r="G46" s="100">
        <f t="shared" si="0"/>
        <v>0</v>
      </c>
      <c r="H46" s="151">
        <v>0</v>
      </c>
    </row>
    <row r="47" spans="1:8" ht="43.5" hidden="1" customHeight="1">
      <c r="A47" s="76"/>
      <c r="B47" s="73"/>
      <c r="C47" s="73"/>
      <c r="D47" s="73"/>
      <c r="E47" s="73"/>
      <c r="F47" s="100"/>
      <c r="G47" s="100">
        <f t="shared" si="0"/>
        <v>0</v>
      </c>
      <c r="H47" s="151" t="e">
        <f t="shared" si="1"/>
        <v>#DIV/0!</v>
      </c>
    </row>
    <row r="48" spans="1:8" ht="43.5" hidden="1" customHeight="1">
      <c r="A48" s="77"/>
      <c r="B48" s="78"/>
      <c r="C48" s="78"/>
      <c r="D48" s="78"/>
      <c r="E48" s="78"/>
      <c r="F48" s="101"/>
      <c r="G48" s="100">
        <f t="shared" si="0"/>
        <v>0</v>
      </c>
      <c r="H48" s="151" t="e">
        <f t="shared" si="1"/>
        <v>#DIV/0!</v>
      </c>
    </row>
    <row r="49" spans="1:8" ht="46.5" hidden="1" customHeight="1">
      <c r="A49" s="77"/>
      <c r="B49" s="78"/>
      <c r="C49" s="78"/>
      <c r="D49" s="78"/>
      <c r="E49" s="78"/>
      <c r="F49" s="101"/>
      <c r="G49" s="100">
        <f t="shared" si="0"/>
        <v>0</v>
      </c>
      <c r="H49" s="151" t="e">
        <f t="shared" si="1"/>
        <v>#DIV/0!</v>
      </c>
    </row>
    <row r="50" spans="1:8" ht="48.75" hidden="1" customHeight="1">
      <c r="A50" s="77"/>
      <c r="B50" s="78"/>
      <c r="C50" s="78"/>
      <c r="D50" s="78"/>
      <c r="E50" s="78"/>
      <c r="F50" s="101"/>
      <c r="G50" s="100">
        <f t="shared" si="0"/>
        <v>0</v>
      </c>
      <c r="H50" s="151" t="e">
        <f t="shared" si="1"/>
        <v>#DIV/0!</v>
      </c>
    </row>
    <row r="51" spans="1:8" ht="133.5" hidden="1" customHeight="1">
      <c r="A51" s="77"/>
      <c r="B51" s="78"/>
      <c r="C51" s="78"/>
      <c r="D51" s="78"/>
      <c r="E51" s="78"/>
      <c r="F51" s="101"/>
      <c r="G51" s="100">
        <f t="shared" si="0"/>
        <v>0</v>
      </c>
      <c r="H51" s="151" t="e">
        <f t="shared" si="1"/>
        <v>#DIV/0!</v>
      </c>
    </row>
    <row r="52" spans="1:8" ht="22.5" customHeight="1">
      <c r="A52" s="88" t="s">
        <v>197</v>
      </c>
      <c r="B52" s="73" t="s">
        <v>190</v>
      </c>
      <c r="C52" s="73" t="s">
        <v>147</v>
      </c>
      <c r="D52" s="73" t="s">
        <v>170</v>
      </c>
      <c r="E52" s="78" t="s">
        <v>191</v>
      </c>
      <c r="F52" s="131">
        <v>0</v>
      </c>
      <c r="G52" s="100">
        <f t="shared" si="0"/>
        <v>0</v>
      </c>
      <c r="H52" s="151">
        <v>0</v>
      </c>
    </row>
    <row r="53" spans="1:8" ht="15">
      <c r="A53" s="108" t="s">
        <v>165</v>
      </c>
      <c r="B53" s="108"/>
      <c r="C53" s="108"/>
      <c r="D53" s="92"/>
      <c r="E53" s="80"/>
      <c r="F53" s="80"/>
    </row>
    <row r="54" spans="1:8" ht="15">
      <c r="A54" s="108"/>
      <c r="B54" s="108"/>
      <c r="C54" s="108"/>
      <c r="D54" s="94"/>
      <c r="E54" s="82"/>
      <c r="F54" s="82"/>
    </row>
    <row r="55" spans="1:8" ht="15">
      <c r="A55" s="94" t="s">
        <v>185</v>
      </c>
      <c r="B55" s="94"/>
      <c r="C55" s="94"/>
      <c r="D55" s="94"/>
      <c r="E55" t="s">
        <v>180</v>
      </c>
      <c r="F55" s="82"/>
    </row>
    <row r="56" spans="1:8" ht="15">
      <c r="A56" s="93"/>
      <c r="B56" s="94"/>
      <c r="C56" s="94"/>
      <c r="D56" s="94"/>
      <c r="E56" s="82"/>
      <c r="F56" s="82"/>
    </row>
    <row r="57" spans="1:8">
      <c r="A57" s="81"/>
      <c r="B57" s="82"/>
      <c r="C57" s="82"/>
    </row>
    <row r="58" spans="1:8">
      <c r="A58" s="81"/>
      <c r="B58" s="82"/>
      <c r="C58" s="82"/>
    </row>
    <row r="59" spans="1:8">
      <c r="A59" s="81"/>
      <c r="B59" s="82"/>
      <c r="C59" s="82"/>
    </row>
  </sheetData>
  <mergeCells count="3">
    <mergeCell ref="A4:H4"/>
    <mergeCell ref="G1:H1"/>
    <mergeCell ref="G2:H2"/>
  </mergeCells>
  <pageMargins left="0.7" right="0.7" top="0.75" bottom="0.75" header="0.3" footer="0.3"/>
  <pageSetup paperSize="9" scale="56" orientation="portrait" r:id="rId1"/>
  <rowBreaks count="1" manualBreakCount="1">
    <brk id="2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60" workbookViewId="0">
      <selection activeCell="C66" sqref="C66"/>
    </sheetView>
  </sheetViews>
  <sheetFormatPr defaultRowHeight="12.75"/>
  <cols>
    <col min="1" max="1" width="61.7109375" customWidth="1"/>
    <col min="2" max="2" width="12.28515625" customWidth="1"/>
    <col min="3" max="3" width="6.5703125" customWidth="1"/>
    <col min="4" max="4" width="8" customWidth="1"/>
    <col min="5" max="5" width="17.140625" customWidth="1"/>
    <col min="6" max="6" width="8" customWidth="1"/>
    <col min="7" max="7" width="13.5703125" customWidth="1"/>
    <col min="8" max="8" width="15.28515625" customWidth="1"/>
    <col min="9" max="9" width="16.5703125" customWidth="1"/>
  </cols>
  <sheetData>
    <row r="1" spans="1:9">
      <c r="A1" s="33"/>
      <c r="B1" s="33"/>
      <c r="C1" s="33"/>
      <c r="D1" s="33"/>
      <c r="E1" s="33"/>
      <c r="G1" s="33"/>
      <c r="H1" s="147" t="s">
        <v>221</v>
      </c>
      <c r="I1" s="147"/>
    </row>
    <row r="2" spans="1:9">
      <c r="A2" s="33"/>
      <c r="B2" s="33"/>
      <c r="C2" s="33"/>
      <c r="D2" s="33"/>
      <c r="E2" s="33"/>
      <c r="G2" s="33"/>
      <c r="H2" s="147" t="s">
        <v>119</v>
      </c>
      <c r="I2" s="147"/>
    </row>
    <row r="3" spans="1:9">
      <c r="A3" s="33"/>
      <c r="B3" s="33"/>
      <c r="C3" s="33"/>
      <c r="D3" s="33"/>
      <c r="E3" s="33"/>
      <c r="F3" s="33"/>
      <c r="G3" s="33"/>
      <c r="H3" s="33" t="s">
        <v>224</v>
      </c>
    </row>
    <row r="4" spans="1:9" ht="26.25" customHeight="1">
      <c r="A4" s="148" t="s">
        <v>222</v>
      </c>
      <c r="B4" s="148"/>
      <c r="C4" s="148"/>
      <c r="D4" s="148"/>
      <c r="E4" s="148"/>
      <c r="F4" s="148"/>
      <c r="G4" s="148"/>
      <c r="H4" s="148"/>
      <c r="I4" s="148"/>
    </row>
    <row r="5" spans="1:9" ht="12" customHeight="1">
      <c r="A5" s="83"/>
      <c r="B5" s="83"/>
      <c r="C5" s="83"/>
      <c r="D5" s="83"/>
      <c r="E5" s="83"/>
      <c r="F5" s="83"/>
      <c r="G5" s="83"/>
      <c r="H5" s="5"/>
    </row>
    <row r="6" spans="1:9" ht="83.25" customHeight="1">
      <c r="A6" s="67" t="s">
        <v>120</v>
      </c>
      <c r="B6" s="68" t="s">
        <v>151</v>
      </c>
      <c r="C6" s="68" t="s">
        <v>121</v>
      </c>
      <c r="D6" s="69" t="s">
        <v>122</v>
      </c>
      <c r="E6" s="68" t="s">
        <v>123</v>
      </c>
      <c r="F6" s="68" t="s">
        <v>124</v>
      </c>
      <c r="G6" s="40" t="s">
        <v>215</v>
      </c>
      <c r="H6" s="99" t="s">
        <v>223</v>
      </c>
      <c r="I6" s="99" t="s">
        <v>213</v>
      </c>
    </row>
    <row r="7" spans="1:9" ht="18.75">
      <c r="A7" s="84" t="s">
        <v>125</v>
      </c>
      <c r="B7" s="85"/>
      <c r="C7" s="71"/>
      <c r="D7" s="71"/>
      <c r="E7" s="72"/>
      <c r="F7" s="72"/>
      <c r="G7" s="100">
        <f>G8+G27+G32+G45+G37+G45</f>
        <v>5453.78</v>
      </c>
      <c r="H7" s="100">
        <f>G7</f>
        <v>5453.78</v>
      </c>
      <c r="I7" s="151">
        <f>H7/G7</f>
        <v>1</v>
      </c>
    </row>
    <row r="8" spans="1:9" ht="18.75">
      <c r="A8" s="84" t="s">
        <v>126</v>
      </c>
      <c r="B8" s="85">
        <v>400</v>
      </c>
      <c r="C8" s="73" t="s">
        <v>127</v>
      </c>
      <c r="D8" s="74"/>
      <c r="E8" s="75"/>
      <c r="F8" s="72"/>
      <c r="G8" s="100">
        <f>G9+G12+G18+G21</f>
        <v>1719.3600000000001</v>
      </c>
      <c r="H8" s="100">
        <f t="shared" ref="H8:H45" si="0">G8</f>
        <v>1719.3600000000001</v>
      </c>
      <c r="I8" s="151">
        <f t="shared" ref="I8:I45" si="1">H8/G8</f>
        <v>1</v>
      </c>
    </row>
    <row r="9" spans="1:9" ht="47.25">
      <c r="A9" s="86" t="s">
        <v>128</v>
      </c>
      <c r="B9" s="87">
        <v>400</v>
      </c>
      <c r="C9" s="73" t="s">
        <v>127</v>
      </c>
      <c r="D9" s="73" t="s">
        <v>129</v>
      </c>
      <c r="E9" s="73"/>
      <c r="F9" s="73"/>
      <c r="G9" s="100">
        <f>G11</f>
        <v>566.94000000000005</v>
      </c>
      <c r="H9" s="100">
        <f t="shared" si="0"/>
        <v>566.94000000000005</v>
      </c>
      <c r="I9" s="151">
        <f t="shared" si="1"/>
        <v>1</v>
      </c>
    </row>
    <row r="10" spans="1:9" ht="131.25">
      <c r="A10" s="77" t="s">
        <v>188</v>
      </c>
      <c r="B10" s="89">
        <v>400</v>
      </c>
      <c r="C10" s="78" t="s">
        <v>127</v>
      </c>
      <c r="D10" s="78" t="s">
        <v>129</v>
      </c>
      <c r="E10" s="78" t="s">
        <v>130</v>
      </c>
      <c r="F10" s="78"/>
      <c r="G10" s="101">
        <f>G11</f>
        <v>566.94000000000005</v>
      </c>
      <c r="H10" s="100">
        <f t="shared" si="0"/>
        <v>566.94000000000005</v>
      </c>
      <c r="I10" s="151">
        <f t="shared" si="1"/>
        <v>1</v>
      </c>
    </row>
    <row r="11" spans="1:9" ht="76.5" customHeight="1">
      <c r="A11" s="77" t="s">
        <v>131</v>
      </c>
      <c r="B11" s="89">
        <v>400</v>
      </c>
      <c r="C11" s="78" t="s">
        <v>127</v>
      </c>
      <c r="D11" s="78" t="s">
        <v>129</v>
      </c>
      <c r="E11" s="78" t="s">
        <v>130</v>
      </c>
      <c r="F11" s="78" t="s">
        <v>132</v>
      </c>
      <c r="G11" s="101">
        <v>566.94000000000005</v>
      </c>
      <c r="H11" s="100">
        <f t="shared" si="0"/>
        <v>566.94000000000005</v>
      </c>
      <c r="I11" s="151">
        <f t="shared" si="1"/>
        <v>1</v>
      </c>
    </row>
    <row r="12" spans="1:9" ht="62.25" customHeight="1">
      <c r="A12" s="76" t="s">
        <v>133</v>
      </c>
      <c r="B12" s="87">
        <v>400</v>
      </c>
      <c r="C12" s="73" t="s">
        <v>127</v>
      </c>
      <c r="D12" s="73" t="s">
        <v>134</v>
      </c>
      <c r="E12" s="73"/>
      <c r="F12" s="73"/>
      <c r="G12" s="100">
        <f t="shared" ref="G12:I13" si="2">G13</f>
        <v>6.33</v>
      </c>
      <c r="H12" s="100">
        <f t="shared" si="0"/>
        <v>6.33</v>
      </c>
      <c r="I12" s="151">
        <f t="shared" si="1"/>
        <v>1</v>
      </c>
    </row>
    <row r="13" spans="1:9" ht="155.25" customHeight="1">
      <c r="A13" s="77" t="s">
        <v>189</v>
      </c>
      <c r="B13" s="89">
        <v>400</v>
      </c>
      <c r="C13" s="78" t="s">
        <v>127</v>
      </c>
      <c r="D13" s="78" t="s">
        <v>134</v>
      </c>
      <c r="E13" s="78" t="s">
        <v>135</v>
      </c>
      <c r="F13" s="78"/>
      <c r="G13" s="101">
        <f t="shared" si="2"/>
        <v>6.33</v>
      </c>
      <c r="H13" s="100">
        <f t="shared" si="0"/>
        <v>6.33</v>
      </c>
      <c r="I13" s="151">
        <f t="shared" si="1"/>
        <v>1</v>
      </c>
    </row>
    <row r="14" spans="1:9" ht="23.25" customHeight="1">
      <c r="A14" s="77" t="s">
        <v>136</v>
      </c>
      <c r="B14" s="89">
        <v>400</v>
      </c>
      <c r="C14" s="78" t="s">
        <v>127</v>
      </c>
      <c r="D14" s="78" t="s">
        <v>134</v>
      </c>
      <c r="E14" s="78" t="s">
        <v>135</v>
      </c>
      <c r="F14" s="78" t="s">
        <v>137</v>
      </c>
      <c r="G14" s="101">
        <v>6.33</v>
      </c>
      <c r="H14" s="100">
        <f t="shared" si="0"/>
        <v>6.33</v>
      </c>
      <c r="I14" s="151">
        <f t="shared" si="1"/>
        <v>1</v>
      </c>
    </row>
    <row r="15" spans="1:9" ht="23.25" hidden="1" customHeight="1">
      <c r="A15" s="76" t="s">
        <v>167</v>
      </c>
      <c r="B15" s="87">
        <v>400</v>
      </c>
      <c r="C15" s="73" t="s">
        <v>127</v>
      </c>
      <c r="D15" s="73" t="s">
        <v>168</v>
      </c>
      <c r="E15" s="73"/>
      <c r="F15" s="73"/>
      <c r="G15" s="104"/>
      <c r="H15" s="100">
        <f t="shared" si="0"/>
        <v>0</v>
      </c>
      <c r="I15" s="151" t="e">
        <f t="shared" si="1"/>
        <v>#DIV/0!</v>
      </c>
    </row>
    <row r="16" spans="1:9" ht="23.25" hidden="1" customHeight="1">
      <c r="A16" s="77" t="s">
        <v>169</v>
      </c>
      <c r="B16" s="89">
        <v>400</v>
      </c>
      <c r="C16" s="78" t="s">
        <v>127</v>
      </c>
      <c r="D16" s="78" t="s">
        <v>168</v>
      </c>
      <c r="E16" s="78" t="s">
        <v>170</v>
      </c>
      <c r="F16" s="78"/>
      <c r="G16" s="105"/>
      <c r="H16" s="100">
        <f t="shared" si="0"/>
        <v>0</v>
      </c>
      <c r="I16" s="151" t="e">
        <f t="shared" si="1"/>
        <v>#DIV/0!</v>
      </c>
    </row>
    <row r="17" spans="1:9" ht="23.25" hidden="1" customHeight="1">
      <c r="A17" s="77" t="s">
        <v>143</v>
      </c>
      <c r="B17" s="89">
        <v>400</v>
      </c>
      <c r="C17" s="78" t="s">
        <v>127</v>
      </c>
      <c r="D17" s="78" t="s">
        <v>168</v>
      </c>
      <c r="E17" s="78" t="s">
        <v>170</v>
      </c>
      <c r="F17" s="78" t="s">
        <v>144</v>
      </c>
      <c r="G17" s="105"/>
      <c r="H17" s="100">
        <f t="shared" si="0"/>
        <v>0</v>
      </c>
      <c r="I17" s="151" t="e">
        <f t="shared" si="1"/>
        <v>#DIV/0!</v>
      </c>
    </row>
    <row r="18" spans="1:9" ht="18.75">
      <c r="A18" s="76" t="s">
        <v>138</v>
      </c>
      <c r="B18" s="87">
        <v>400</v>
      </c>
      <c r="C18" s="73" t="s">
        <v>127</v>
      </c>
      <c r="D18" s="73" t="s">
        <v>139</v>
      </c>
      <c r="E18" s="73"/>
      <c r="F18" s="73"/>
      <c r="G18" s="100">
        <v>0</v>
      </c>
      <c r="H18" s="100">
        <f t="shared" si="0"/>
        <v>0</v>
      </c>
      <c r="I18" s="151">
        <v>0</v>
      </c>
    </row>
    <row r="19" spans="1:9" ht="132.75" customHeight="1">
      <c r="A19" s="77" t="s">
        <v>192</v>
      </c>
      <c r="B19" s="89">
        <v>400</v>
      </c>
      <c r="C19" s="78" t="s">
        <v>127</v>
      </c>
      <c r="D19" s="78" t="s">
        <v>139</v>
      </c>
      <c r="E19" s="78" t="s">
        <v>140</v>
      </c>
      <c r="F19" s="78"/>
      <c r="G19" s="101">
        <v>0</v>
      </c>
      <c r="H19" s="100">
        <f t="shared" si="0"/>
        <v>0</v>
      </c>
      <c r="I19" s="151">
        <v>0</v>
      </c>
    </row>
    <row r="20" spans="1:9" ht="18.75">
      <c r="A20" s="77" t="s">
        <v>141</v>
      </c>
      <c r="B20" s="89">
        <v>400</v>
      </c>
      <c r="C20" s="78" t="s">
        <v>127</v>
      </c>
      <c r="D20" s="78" t="s">
        <v>139</v>
      </c>
      <c r="E20" s="78" t="s">
        <v>140</v>
      </c>
      <c r="F20" s="78" t="s">
        <v>166</v>
      </c>
      <c r="G20" s="101">
        <v>0</v>
      </c>
      <c r="H20" s="100">
        <f t="shared" si="0"/>
        <v>0</v>
      </c>
      <c r="I20" s="151">
        <v>0</v>
      </c>
    </row>
    <row r="21" spans="1:9" ht="44.25" customHeight="1">
      <c r="A21" s="133" t="s">
        <v>198</v>
      </c>
      <c r="B21" s="91">
        <v>400</v>
      </c>
      <c r="C21" s="73" t="s">
        <v>127</v>
      </c>
      <c r="D21" s="73" t="s">
        <v>142</v>
      </c>
      <c r="E21" s="73"/>
      <c r="F21" s="73"/>
      <c r="G21" s="100">
        <f>G22+G26</f>
        <v>1146.0900000000001</v>
      </c>
      <c r="H21" s="100">
        <f t="shared" si="0"/>
        <v>1146.0900000000001</v>
      </c>
      <c r="I21" s="151">
        <f t="shared" si="1"/>
        <v>1</v>
      </c>
    </row>
    <row r="22" spans="1:9" ht="131.25">
      <c r="A22" s="77" t="s">
        <v>193</v>
      </c>
      <c r="B22" s="89">
        <v>400</v>
      </c>
      <c r="C22" s="78" t="s">
        <v>127</v>
      </c>
      <c r="D22" s="78">
        <v>13</v>
      </c>
      <c r="E22" s="78" t="s">
        <v>130</v>
      </c>
      <c r="F22" s="78"/>
      <c r="G22" s="101">
        <f>G23+G24+G25</f>
        <v>1130.68</v>
      </c>
      <c r="H22" s="100">
        <f t="shared" si="0"/>
        <v>1130.68</v>
      </c>
      <c r="I22" s="151">
        <f t="shared" si="1"/>
        <v>1</v>
      </c>
    </row>
    <row r="23" spans="1:9" ht="80.25" customHeight="1">
      <c r="A23" s="77" t="s">
        <v>131</v>
      </c>
      <c r="B23" s="89">
        <v>400</v>
      </c>
      <c r="C23" s="78" t="s">
        <v>127</v>
      </c>
      <c r="D23" s="78">
        <v>13</v>
      </c>
      <c r="E23" s="78" t="s">
        <v>130</v>
      </c>
      <c r="F23" s="78" t="s">
        <v>132</v>
      </c>
      <c r="G23" s="101">
        <v>719.19</v>
      </c>
      <c r="H23" s="100">
        <f t="shared" si="0"/>
        <v>719.19</v>
      </c>
      <c r="I23" s="151">
        <f t="shared" si="1"/>
        <v>1</v>
      </c>
    </row>
    <row r="24" spans="1:9" ht="56.25">
      <c r="A24" s="77" t="s">
        <v>143</v>
      </c>
      <c r="B24" s="89">
        <v>400</v>
      </c>
      <c r="C24" s="78" t="s">
        <v>127</v>
      </c>
      <c r="D24" s="78">
        <v>13</v>
      </c>
      <c r="E24" s="78" t="s">
        <v>130</v>
      </c>
      <c r="F24" s="78" t="s">
        <v>144</v>
      </c>
      <c r="G24" s="101">
        <v>391.49</v>
      </c>
      <c r="H24" s="100">
        <f t="shared" si="0"/>
        <v>391.49</v>
      </c>
      <c r="I24" s="151">
        <f t="shared" si="1"/>
        <v>1</v>
      </c>
    </row>
    <row r="25" spans="1:9" ht="18.75">
      <c r="A25" s="88" t="s">
        <v>195</v>
      </c>
      <c r="B25" s="89">
        <v>400</v>
      </c>
      <c r="C25" s="78" t="s">
        <v>127</v>
      </c>
      <c r="D25" s="78" t="s">
        <v>142</v>
      </c>
      <c r="E25" s="78" t="s">
        <v>130</v>
      </c>
      <c r="F25" s="78" t="s">
        <v>166</v>
      </c>
      <c r="G25" s="101">
        <v>20</v>
      </c>
      <c r="H25" s="100">
        <f t="shared" si="0"/>
        <v>20</v>
      </c>
      <c r="I25" s="151">
        <f t="shared" si="1"/>
        <v>1</v>
      </c>
    </row>
    <row r="26" spans="1:9" ht="18.75">
      <c r="A26" s="88" t="s">
        <v>206</v>
      </c>
      <c r="B26" s="89">
        <v>400</v>
      </c>
      <c r="C26" s="78" t="s">
        <v>127</v>
      </c>
      <c r="D26" s="78" t="s">
        <v>142</v>
      </c>
      <c r="E26" s="78" t="s">
        <v>140</v>
      </c>
      <c r="F26" s="78" t="s">
        <v>137</v>
      </c>
      <c r="G26" s="101">
        <v>15.41</v>
      </c>
      <c r="H26" s="100">
        <f t="shared" si="0"/>
        <v>15.41</v>
      </c>
      <c r="I26" s="151">
        <f t="shared" si="1"/>
        <v>1</v>
      </c>
    </row>
    <row r="27" spans="1:9" ht="18.75">
      <c r="A27" s="86" t="s">
        <v>145</v>
      </c>
      <c r="B27" s="87">
        <v>400</v>
      </c>
      <c r="C27" s="73" t="s">
        <v>129</v>
      </c>
      <c r="D27" s="73"/>
      <c r="E27" s="73"/>
      <c r="F27" s="73"/>
      <c r="G27" s="100">
        <f>G28</f>
        <v>91.570000000000007</v>
      </c>
      <c r="H27" s="100">
        <f t="shared" si="0"/>
        <v>91.570000000000007</v>
      </c>
      <c r="I27" s="151">
        <f t="shared" si="1"/>
        <v>1</v>
      </c>
    </row>
    <row r="28" spans="1:9" ht="21.75" customHeight="1">
      <c r="A28" s="90" t="s">
        <v>146</v>
      </c>
      <c r="B28" s="91">
        <v>400</v>
      </c>
      <c r="C28" s="73" t="s">
        <v>129</v>
      </c>
      <c r="D28" s="73" t="s">
        <v>147</v>
      </c>
      <c r="E28" s="73"/>
      <c r="F28" s="73"/>
      <c r="G28" s="100">
        <f>G30+G31</f>
        <v>91.570000000000007</v>
      </c>
      <c r="H28" s="100">
        <f t="shared" si="0"/>
        <v>91.570000000000007</v>
      </c>
      <c r="I28" s="151">
        <f t="shared" si="1"/>
        <v>1</v>
      </c>
    </row>
    <row r="29" spans="1:9" ht="57" customHeight="1">
      <c r="A29" s="88" t="s">
        <v>148</v>
      </c>
      <c r="B29" s="89">
        <v>400</v>
      </c>
      <c r="C29" s="78" t="s">
        <v>129</v>
      </c>
      <c r="D29" s="78" t="s">
        <v>147</v>
      </c>
      <c r="E29" s="78" t="s">
        <v>186</v>
      </c>
      <c r="F29" s="78"/>
      <c r="G29" s="101">
        <f>G30+G31</f>
        <v>91.570000000000007</v>
      </c>
      <c r="H29" s="100">
        <f t="shared" si="0"/>
        <v>91.570000000000007</v>
      </c>
      <c r="I29" s="151">
        <f t="shared" si="1"/>
        <v>1</v>
      </c>
    </row>
    <row r="30" spans="1:9" ht="69.75" customHeight="1">
      <c r="A30" s="88" t="s">
        <v>131</v>
      </c>
      <c r="B30" s="89">
        <v>400</v>
      </c>
      <c r="C30" s="78" t="s">
        <v>129</v>
      </c>
      <c r="D30" s="78" t="s">
        <v>147</v>
      </c>
      <c r="E30" s="78" t="s">
        <v>186</v>
      </c>
      <c r="F30" s="78" t="s">
        <v>132</v>
      </c>
      <c r="G30" s="101">
        <v>89.23</v>
      </c>
      <c r="H30" s="100">
        <f t="shared" si="0"/>
        <v>89.23</v>
      </c>
      <c r="I30" s="151">
        <f t="shared" si="1"/>
        <v>1</v>
      </c>
    </row>
    <row r="31" spans="1:9" ht="31.5">
      <c r="A31" s="88" t="s">
        <v>143</v>
      </c>
      <c r="B31" s="89">
        <v>400</v>
      </c>
      <c r="C31" s="78" t="s">
        <v>129</v>
      </c>
      <c r="D31" s="78" t="s">
        <v>147</v>
      </c>
      <c r="E31" s="78" t="s">
        <v>186</v>
      </c>
      <c r="F31" s="78" t="s">
        <v>144</v>
      </c>
      <c r="G31" s="101">
        <v>2.34</v>
      </c>
      <c r="H31" s="100">
        <f t="shared" si="0"/>
        <v>2.34</v>
      </c>
      <c r="I31" s="151">
        <f t="shared" si="1"/>
        <v>1</v>
      </c>
    </row>
    <row r="32" spans="1:9" ht="39.75" customHeight="1">
      <c r="A32" s="86" t="s">
        <v>149</v>
      </c>
      <c r="B32" s="87">
        <v>400</v>
      </c>
      <c r="C32" s="73" t="s">
        <v>147</v>
      </c>
      <c r="D32" s="73"/>
      <c r="E32" s="73"/>
      <c r="F32" s="73"/>
      <c r="G32" s="100">
        <v>0</v>
      </c>
      <c r="H32" s="100">
        <f t="shared" si="0"/>
        <v>0</v>
      </c>
      <c r="I32" s="151">
        <v>0</v>
      </c>
    </row>
    <row r="33" spans="1:9" ht="39.75" hidden="1" customHeight="1">
      <c r="A33" s="86" t="s">
        <v>171</v>
      </c>
      <c r="B33" s="87">
        <v>400</v>
      </c>
      <c r="C33" s="73" t="s">
        <v>147</v>
      </c>
      <c r="D33" s="73" t="s">
        <v>172</v>
      </c>
      <c r="E33" s="73" t="s">
        <v>173</v>
      </c>
      <c r="F33" s="73"/>
      <c r="G33" s="100"/>
      <c r="H33" s="100">
        <f t="shared" si="0"/>
        <v>0</v>
      </c>
      <c r="I33" s="151" t="e">
        <f t="shared" si="1"/>
        <v>#DIV/0!</v>
      </c>
    </row>
    <row r="34" spans="1:9" ht="61.5" hidden="1" customHeight="1">
      <c r="A34" s="86" t="s">
        <v>159</v>
      </c>
      <c r="B34" s="87">
        <v>400</v>
      </c>
      <c r="C34" s="73" t="s">
        <v>147</v>
      </c>
      <c r="D34" s="73" t="s">
        <v>160</v>
      </c>
      <c r="F34" s="73"/>
      <c r="G34" s="100"/>
      <c r="H34" s="100">
        <f t="shared" si="0"/>
        <v>0</v>
      </c>
      <c r="I34" s="151" t="e">
        <f t="shared" si="1"/>
        <v>#DIV/0!</v>
      </c>
    </row>
    <row r="35" spans="1:9" ht="48" customHeight="1">
      <c r="A35" s="88" t="s">
        <v>184</v>
      </c>
      <c r="B35" s="89">
        <v>400</v>
      </c>
      <c r="C35" s="78" t="s">
        <v>147</v>
      </c>
      <c r="D35" s="78" t="s">
        <v>160</v>
      </c>
      <c r="E35" s="78" t="s">
        <v>150</v>
      </c>
      <c r="F35" s="78"/>
      <c r="G35" s="101">
        <f>G36</f>
        <v>0</v>
      </c>
      <c r="H35" s="100">
        <f t="shared" si="0"/>
        <v>0</v>
      </c>
      <c r="I35" s="151">
        <v>0</v>
      </c>
    </row>
    <row r="36" spans="1:9" ht="43.5" customHeight="1">
      <c r="A36" s="88" t="s">
        <v>143</v>
      </c>
      <c r="B36" s="89">
        <v>400</v>
      </c>
      <c r="C36" s="78" t="s">
        <v>147</v>
      </c>
      <c r="D36" s="78" t="s">
        <v>160</v>
      </c>
      <c r="E36" s="78" t="s">
        <v>150</v>
      </c>
      <c r="F36" s="78" t="s">
        <v>144</v>
      </c>
      <c r="G36" s="101">
        <v>0</v>
      </c>
      <c r="H36" s="100">
        <f t="shared" si="0"/>
        <v>0</v>
      </c>
      <c r="I36" s="151">
        <v>0</v>
      </c>
    </row>
    <row r="37" spans="1:9" ht="18.75">
      <c r="A37" s="90" t="s">
        <v>161</v>
      </c>
      <c r="B37" s="91">
        <v>400</v>
      </c>
      <c r="C37" s="73" t="s">
        <v>162</v>
      </c>
      <c r="D37" s="73"/>
      <c r="E37" s="73"/>
      <c r="F37" s="73"/>
      <c r="G37" s="104">
        <f t="shared" ref="G37:I38" si="3">G38</f>
        <v>3642.85</v>
      </c>
      <c r="H37" s="100">
        <f t="shared" si="0"/>
        <v>3642.85</v>
      </c>
      <c r="I37" s="151">
        <f t="shared" si="1"/>
        <v>1</v>
      </c>
    </row>
    <row r="38" spans="1:9" ht="18.75">
      <c r="A38" s="90" t="s">
        <v>163</v>
      </c>
      <c r="B38" s="91">
        <v>400</v>
      </c>
      <c r="C38" s="73" t="s">
        <v>162</v>
      </c>
      <c r="D38" s="73" t="s">
        <v>147</v>
      </c>
      <c r="E38" s="73"/>
      <c r="F38" s="73"/>
      <c r="G38" s="104">
        <f>G39+G42</f>
        <v>3642.85</v>
      </c>
      <c r="H38" s="100">
        <f t="shared" si="0"/>
        <v>3642.85</v>
      </c>
      <c r="I38" s="151">
        <f t="shared" si="1"/>
        <v>1</v>
      </c>
    </row>
    <row r="39" spans="1:9" ht="48.75" customHeight="1">
      <c r="A39" s="88" t="s">
        <v>164</v>
      </c>
      <c r="B39" s="89">
        <v>400</v>
      </c>
      <c r="C39" s="78" t="s">
        <v>162</v>
      </c>
      <c r="D39" s="78" t="s">
        <v>147</v>
      </c>
      <c r="E39" s="78" t="s">
        <v>187</v>
      </c>
      <c r="F39" s="78"/>
      <c r="G39" s="105">
        <f>G40+G41</f>
        <v>363.5</v>
      </c>
      <c r="H39" s="100">
        <f t="shared" si="0"/>
        <v>363.5</v>
      </c>
      <c r="I39" s="151">
        <f t="shared" si="1"/>
        <v>1</v>
      </c>
    </row>
    <row r="40" spans="1:9" ht="35.25" customHeight="1">
      <c r="A40" s="88" t="s">
        <v>131</v>
      </c>
      <c r="B40" s="89">
        <v>400</v>
      </c>
      <c r="C40" s="78" t="s">
        <v>162</v>
      </c>
      <c r="D40" s="78" t="s">
        <v>162</v>
      </c>
      <c r="E40" s="78" t="s">
        <v>187</v>
      </c>
      <c r="F40" s="78" t="s">
        <v>132</v>
      </c>
      <c r="G40" s="105">
        <v>130.46</v>
      </c>
      <c r="H40" s="100">
        <f t="shared" si="0"/>
        <v>130.46</v>
      </c>
      <c r="I40" s="151">
        <f t="shared" si="1"/>
        <v>1</v>
      </c>
    </row>
    <row r="41" spans="1:9" ht="35.25" customHeight="1">
      <c r="A41" s="88" t="s">
        <v>143</v>
      </c>
      <c r="B41" s="89">
        <v>400</v>
      </c>
      <c r="C41" s="78" t="s">
        <v>162</v>
      </c>
      <c r="D41" s="78" t="s">
        <v>162</v>
      </c>
      <c r="E41" s="78" t="s">
        <v>187</v>
      </c>
      <c r="F41" s="78" t="s">
        <v>144</v>
      </c>
      <c r="G41" s="101">
        <v>233.04</v>
      </c>
      <c r="H41" s="100">
        <f t="shared" si="0"/>
        <v>233.04</v>
      </c>
      <c r="I41" s="151">
        <f t="shared" si="1"/>
        <v>1</v>
      </c>
    </row>
    <row r="42" spans="1:9" ht="80.25" customHeight="1">
      <c r="A42" s="77" t="s">
        <v>207</v>
      </c>
      <c r="B42" s="89">
        <v>400</v>
      </c>
      <c r="C42" s="78" t="s">
        <v>162</v>
      </c>
      <c r="D42" s="78" t="s">
        <v>147</v>
      </c>
      <c r="E42" s="78" t="s">
        <v>208</v>
      </c>
      <c r="F42" s="78"/>
      <c r="G42" s="101">
        <f>G43</f>
        <v>3279.35</v>
      </c>
      <c r="H42" s="100">
        <f t="shared" si="0"/>
        <v>3279.35</v>
      </c>
      <c r="I42" s="151">
        <f t="shared" si="1"/>
        <v>1</v>
      </c>
    </row>
    <row r="43" spans="1:9" ht="57.75" customHeight="1">
      <c r="A43" s="77" t="s">
        <v>143</v>
      </c>
      <c r="B43" s="89">
        <v>400</v>
      </c>
      <c r="C43" s="78" t="s">
        <v>162</v>
      </c>
      <c r="D43" s="78" t="s">
        <v>147</v>
      </c>
      <c r="E43" s="78" t="s">
        <v>208</v>
      </c>
      <c r="F43" s="78" t="s">
        <v>144</v>
      </c>
      <c r="G43" s="101">
        <v>3279.35</v>
      </c>
      <c r="H43" s="100">
        <f t="shared" si="0"/>
        <v>3279.35</v>
      </c>
      <c r="I43" s="151">
        <f t="shared" si="1"/>
        <v>1</v>
      </c>
    </row>
    <row r="44" spans="1:9" ht="30" customHeight="1">
      <c r="A44" s="90" t="s">
        <v>196</v>
      </c>
      <c r="B44" s="89">
        <v>400</v>
      </c>
      <c r="C44" s="73" t="s">
        <v>190</v>
      </c>
      <c r="D44" s="73" t="s">
        <v>147</v>
      </c>
      <c r="E44" s="73" t="s">
        <v>170</v>
      </c>
      <c r="F44" s="73" t="s">
        <v>191</v>
      </c>
      <c r="G44" s="100">
        <v>0</v>
      </c>
      <c r="H44" s="100">
        <f t="shared" si="0"/>
        <v>0</v>
      </c>
      <c r="I44" s="151">
        <v>0</v>
      </c>
    </row>
    <row r="45" spans="1:9" ht="43.5" customHeight="1">
      <c r="A45" s="88" t="s">
        <v>197</v>
      </c>
      <c r="B45" s="89">
        <v>400</v>
      </c>
      <c r="C45" s="73" t="s">
        <v>190</v>
      </c>
      <c r="D45" s="73" t="s">
        <v>147</v>
      </c>
      <c r="E45" s="73" t="s">
        <v>170</v>
      </c>
      <c r="F45" s="73" t="s">
        <v>191</v>
      </c>
      <c r="G45" s="100">
        <v>0</v>
      </c>
      <c r="H45" s="100">
        <f t="shared" si="0"/>
        <v>0</v>
      </c>
      <c r="I45" s="151">
        <v>0</v>
      </c>
    </row>
    <row r="46" spans="1:9" ht="19.5" hidden="1" customHeight="1">
      <c r="A46" s="86"/>
      <c r="B46" s="87"/>
      <c r="C46" s="73"/>
      <c r="D46" s="73"/>
      <c r="E46" s="73"/>
      <c r="F46" s="73"/>
      <c r="G46" s="100"/>
      <c r="H46" s="100"/>
      <c r="I46" s="100"/>
    </row>
    <row r="47" spans="1:9" ht="18.75" hidden="1">
      <c r="A47" s="86"/>
      <c r="B47" s="87"/>
      <c r="C47" s="73"/>
      <c r="D47" s="73"/>
      <c r="E47" s="73"/>
      <c r="F47" s="73"/>
      <c r="G47" s="100"/>
      <c r="H47" s="100"/>
      <c r="I47" s="100"/>
    </row>
    <row r="48" spans="1:9" ht="56.25" hidden="1" customHeight="1">
      <c r="A48" s="88"/>
      <c r="B48" s="89"/>
      <c r="C48" s="78"/>
      <c r="D48" s="78"/>
      <c r="E48" s="78"/>
      <c r="F48" s="78"/>
      <c r="G48" s="101"/>
      <c r="H48" s="101"/>
      <c r="I48" s="101"/>
    </row>
    <row r="49" spans="1:9" ht="70.5" hidden="1" customHeight="1">
      <c r="A49" s="88"/>
      <c r="B49" s="89"/>
      <c r="C49" s="78"/>
      <c r="D49" s="78"/>
      <c r="E49" s="78"/>
      <c r="F49" s="78"/>
      <c r="G49" s="101"/>
      <c r="H49" s="101"/>
      <c r="I49" s="101"/>
    </row>
    <row r="50" spans="1:9" ht="56.25" hidden="1" customHeight="1">
      <c r="A50" s="88"/>
      <c r="B50" s="89"/>
      <c r="C50" s="78"/>
      <c r="D50" s="78"/>
      <c r="E50" s="78"/>
      <c r="F50" s="78"/>
      <c r="G50" s="101"/>
      <c r="H50" s="101"/>
      <c r="I50" s="101"/>
    </row>
    <row r="51" spans="1:9" ht="42.75" hidden="1" customHeight="1">
      <c r="A51" s="109"/>
      <c r="B51" s="110"/>
      <c r="C51" s="111"/>
      <c r="D51" s="111"/>
      <c r="E51" s="111"/>
      <c r="F51" s="111"/>
      <c r="G51" s="101"/>
      <c r="H51" s="101"/>
      <c r="I51" s="101"/>
    </row>
    <row r="52" spans="1:9" ht="15">
      <c r="A52" s="94" t="s">
        <v>165</v>
      </c>
      <c r="B52" s="94"/>
      <c r="C52" s="94"/>
      <c r="D52" s="94"/>
      <c r="E52" s="82"/>
      <c r="F52" s="82"/>
      <c r="G52" s="92"/>
    </row>
    <row r="53" spans="1:9" ht="15">
      <c r="A53" s="94"/>
      <c r="B53" s="94"/>
      <c r="C53" s="94"/>
      <c r="D53" s="94"/>
      <c r="E53" s="82"/>
      <c r="F53" s="82"/>
      <c r="G53" s="94"/>
    </row>
    <row r="54" spans="1:9" ht="36" customHeight="1">
      <c r="A54" s="134" t="s">
        <v>194</v>
      </c>
      <c r="B54" s="94"/>
      <c r="C54" s="94"/>
      <c r="D54" s="94"/>
      <c r="E54" s="134" t="s">
        <v>180</v>
      </c>
      <c r="F54" s="82"/>
      <c r="G54" s="94"/>
    </row>
    <row r="55" spans="1:9" ht="15">
      <c r="A55" s="93"/>
      <c r="B55" s="94"/>
      <c r="C55" s="94"/>
      <c r="D55" s="94"/>
      <c r="E55" s="82"/>
      <c r="F55" s="82"/>
      <c r="G55" s="94"/>
    </row>
    <row r="56" spans="1:9" ht="15">
      <c r="A56" s="93"/>
      <c r="B56" s="112"/>
      <c r="C56" s="94"/>
      <c r="D56" s="94"/>
      <c r="E56" s="94"/>
      <c r="F56" s="94"/>
    </row>
    <row r="57" spans="1:9" ht="15">
      <c r="A57" s="93"/>
      <c r="B57" s="93"/>
      <c r="C57" s="94"/>
      <c r="D57" s="94"/>
      <c r="E57" s="94"/>
      <c r="F57" s="94"/>
    </row>
    <row r="58" spans="1:9" ht="15">
      <c r="A58" s="93"/>
      <c r="B58" s="93"/>
      <c r="C58" s="94"/>
      <c r="D58" s="94"/>
      <c r="E58" s="94"/>
      <c r="F58" s="94"/>
    </row>
    <row r="59" spans="1:9" ht="15">
      <c r="A59" s="93"/>
      <c r="B59" s="93"/>
      <c r="C59" s="94"/>
      <c r="D59" s="94"/>
      <c r="E59" s="94"/>
      <c r="F59" s="94"/>
    </row>
  </sheetData>
  <mergeCells count="3">
    <mergeCell ref="H1:I1"/>
    <mergeCell ref="H2:I2"/>
    <mergeCell ref="A4:I4"/>
  </mergeCells>
  <pageMargins left="0.7" right="0.7" top="0.75" bottom="0.75" header="0.3" footer="0.3"/>
  <pageSetup paperSize="9" scale="53" orientation="portrait" r:id="rId1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>
      <selection activeCell="G14" sqref="G14"/>
    </sheetView>
  </sheetViews>
  <sheetFormatPr defaultRowHeight="12.75"/>
  <cols>
    <col min="1" max="1" width="66.140625" customWidth="1"/>
    <col min="2" max="2" width="15.140625" customWidth="1"/>
    <col min="3" max="3" width="13.85546875" customWidth="1"/>
    <col min="4" max="4" width="16.42578125" customWidth="1"/>
  </cols>
  <sheetData>
    <row r="1" spans="1:4" ht="15.75">
      <c r="B1" s="135" t="s">
        <v>118</v>
      </c>
    </row>
    <row r="2" spans="1:4" ht="15.75">
      <c r="B2" s="135" t="s">
        <v>119</v>
      </c>
    </row>
    <row r="3" spans="1:4" ht="15.75">
      <c r="B3" s="135" t="s">
        <v>234</v>
      </c>
    </row>
    <row r="4" spans="1:4" s="153" customFormat="1" ht="18.75">
      <c r="A4" s="152" t="s">
        <v>225</v>
      </c>
      <c r="B4" s="152"/>
      <c r="C4" s="152"/>
      <c r="D4" s="152"/>
    </row>
    <row r="5" spans="1:4" s="153" customFormat="1" ht="18.75">
      <c r="A5" s="154" t="s">
        <v>235</v>
      </c>
      <c r="B5" s="154"/>
      <c r="C5" s="154"/>
      <c r="D5" s="154"/>
    </row>
    <row r="6" spans="1:4" s="153" customFormat="1" ht="18"/>
    <row r="7" spans="1:4" ht="15.75">
      <c r="A7" s="155" t="s">
        <v>226</v>
      </c>
      <c r="B7" s="156" t="s">
        <v>215</v>
      </c>
      <c r="C7" s="157" t="s">
        <v>216</v>
      </c>
      <c r="D7" s="157" t="s">
        <v>213</v>
      </c>
    </row>
    <row r="8" spans="1:4" ht="15.75">
      <c r="A8" s="155">
        <v>1</v>
      </c>
      <c r="B8" s="156">
        <v>2</v>
      </c>
      <c r="C8" s="157">
        <v>3</v>
      </c>
      <c r="D8" s="157">
        <v>4</v>
      </c>
    </row>
    <row r="9" spans="1:4" s="160" customFormat="1" ht="37.5">
      <c r="A9" s="158" t="s">
        <v>227</v>
      </c>
      <c r="B9" s="159">
        <v>0</v>
      </c>
      <c r="C9" s="159">
        <v>0</v>
      </c>
      <c r="D9" s="159">
        <v>0</v>
      </c>
    </row>
    <row r="10" spans="1:4" s="160" customFormat="1" ht="18.75">
      <c r="A10" s="161" t="s">
        <v>228</v>
      </c>
      <c r="B10" s="162">
        <v>0</v>
      </c>
      <c r="C10" s="162">
        <v>0</v>
      </c>
      <c r="D10" s="162">
        <v>0</v>
      </c>
    </row>
    <row r="11" spans="1:4" s="160" customFormat="1" ht="18.75">
      <c r="A11" s="163" t="s">
        <v>229</v>
      </c>
      <c r="B11" s="162">
        <v>0</v>
      </c>
      <c r="C11" s="162">
        <v>0</v>
      </c>
      <c r="D11" s="162">
        <v>0</v>
      </c>
    </row>
    <row r="12" spans="1:4" s="166" customFormat="1" ht="37.5">
      <c r="A12" s="164" t="s">
        <v>68</v>
      </c>
      <c r="B12" s="165">
        <v>0</v>
      </c>
      <c r="C12" s="165">
        <v>0</v>
      </c>
      <c r="D12" s="165">
        <v>0</v>
      </c>
    </row>
    <row r="13" spans="1:4" ht="18.75">
      <c r="A13" s="167" t="s">
        <v>228</v>
      </c>
      <c r="B13" s="168">
        <v>0</v>
      </c>
      <c r="C13" s="168">
        <v>0</v>
      </c>
      <c r="D13" s="168">
        <v>0</v>
      </c>
    </row>
    <row r="14" spans="1:4" ht="18.75">
      <c r="A14" s="163" t="s">
        <v>229</v>
      </c>
      <c r="B14" s="168">
        <v>0</v>
      </c>
      <c r="C14" s="168">
        <v>0</v>
      </c>
      <c r="D14" s="168">
        <v>0</v>
      </c>
    </row>
    <row r="15" spans="1:4" s="166" customFormat="1" ht="75">
      <c r="A15" s="164" t="s">
        <v>230</v>
      </c>
      <c r="B15" s="165">
        <v>0</v>
      </c>
      <c r="C15" s="165">
        <v>0</v>
      </c>
      <c r="D15" s="165">
        <v>0</v>
      </c>
    </row>
    <row r="16" spans="1:4" ht="18.75">
      <c r="A16" s="167" t="s">
        <v>231</v>
      </c>
      <c r="B16" s="168">
        <v>0</v>
      </c>
      <c r="C16" s="168">
        <v>0</v>
      </c>
      <c r="D16" s="168">
        <v>0</v>
      </c>
    </row>
    <row r="17" spans="1:6" ht="18.75">
      <c r="A17" s="167" t="s">
        <v>232</v>
      </c>
      <c r="B17" s="168">
        <v>0</v>
      </c>
      <c r="C17" s="168">
        <v>0</v>
      </c>
      <c r="D17" s="168">
        <v>0</v>
      </c>
    </row>
    <row r="18" spans="1:6" ht="15">
      <c r="A18" s="94" t="s">
        <v>165</v>
      </c>
      <c r="B18" s="94"/>
      <c r="C18" s="94"/>
      <c r="D18" s="94"/>
      <c r="E18" s="82"/>
      <c r="F18" s="82"/>
    </row>
    <row r="19" spans="1:6" s="153" customFormat="1" ht="19.5" customHeight="1">
      <c r="A19" s="94"/>
      <c r="B19" s="94"/>
      <c r="C19" s="94"/>
      <c r="D19" s="94"/>
      <c r="E19" s="82"/>
      <c r="F19" s="82"/>
    </row>
    <row r="20" spans="1:6" ht="15">
      <c r="A20" s="94" t="s">
        <v>233</v>
      </c>
      <c r="B20" s="94"/>
      <c r="C20" s="94"/>
      <c r="D20" s="94" t="s">
        <v>180</v>
      </c>
      <c r="E20" s="82"/>
      <c r="F20" s="82"/>
    </row>
    <row r="28" spans="1:6" ht="15.75">
      <c r="A28" s="169"/>
    </row>
    <row r="29" spans="1:6" ht="15.75">
      <c r="A29" s="169"/>
    </row>
    <row r="30" spans="1:6" ht="15.75">
      <c r="A30" s="169"/>
    </row>
    <row r="31" spans="1:6" ht="15.75">
      <c r="A31" s="169"/>
    </row>
    <row r="32" spans="1:6" ht="15.75">
      <c r="A32" s="169"/>
    </row>
    <row r="33" spans="1:1" ht="15.75">
      <c r="A33" s="169"/>
    </row>
  </sheetData>
  <mergeCells count="2">
    <mergeCell ref="A4:D4"/>
    <mergeCell ref="A5:D5"/>
  </mergeCells>
  <pageMargins left="0.7" right="0.7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60" workbookViewId="0">
      <selection activeCell="J17" sqref="J17"/>
    </sheetView>
  </sheetViews>
  <sheetFormatPr defaultRowHeight="15.75"/>
  <cols>
    <col min="1" max="1" width="27.5703125" style="5" customWidth="1"/>
    <col min="2" max="2" width="19.7109375" style="5" customWidth="1"/>
    <col min="3" max="3" width="15.42578125" style="170" customWidth="1"/>
    <col min="4" max="4" width="14.5703125" style="5" customWidth="1"/>
    <col min="5" max="5" width="14" style="5" customWidth="1"/>
    <col min="6" max="6" width="14.5703125" style="5" customWidth="1"/>
    <col min="7" max="16384" width="9.140625" style="5"/>
  </cols>
  <sheetData>
    <row r="1" spans="1:7">
      <c r="F1" s="135" t="s">
        <v>250</v>
      </c>
    </row>
    <row r="2" spans="1:7">
      <c r="F2" s="135" t="s">
        <v>119</v>
      </c>
    </row>
    <row r="3" spans="1:7">
      <c r="F3" s="5" t="s">
        <v>248</v>
      </c>
    </row>
    <row r="4" spans="1:7">
      <c r="A4" s="171" t="s">
        <v>249</v>
      </c>
      <c r="B4" s="171"/>
      <c r="C4" s="171"/>
      <c r="D4" s="171"/>
      <c r="E4" s="171"/>
      <c r="F4" s="171"/>
      <c r="G4" s="171"/>
    </row>
    <row r="5" spans="1:7">
      <c r="A5" s="171"/>
      <c r="B5" s="171"/>
      <c r="C5" s="171"/>
      <c r="D5" s="171"/>
      <c r="E5" s="171"/>
      <c r="F5" s="171"/>
      <c r="G5" s="171"/>
    </row>
    <row r="6" spans="1:7">
      <c r="C6" s="172"/>
    </row>
    <row r="7" spans="1:7" s="175" customFormat="1" ht="37.5" customHeight="1">
      <c r="A7" s="173" t="s">
        <v>236</v>
      </c>
      <c r="B7" s="173" t="s">
        <v>237</v>
      </c>
      <c r="C7" s="174" t="s">
        <v>238</v>
      </c>
      <c r="D7" s="174"/>
      <c r="E7" s="174" t="s">
        <v>239</v>
      </c>
      <c r="F7" s="174" t="s">
        <v>240</v>
      </c>
    </row>
    <row r="8" spans="1:7" s="175" customFormat="1" ht="76.5">
      <c r="A8" s="176"/>
      <c r="B8" s="176"/>
      <c r="C8" s="47" t="s">
        <v>241</v>
      </c>
      <c r="D8" s="177" t="s">
        <v>242</v>
      </c>
      <c r="E8" s="174"/>
      <c r="F8" s="174"/>
    </row>
    <row r="9" spans="1:7" s="179" customFormat="1" ht="12.75">
      <c r="A9" s="178" t="s">
        <v>243</v>
      </c>
      <c r="B9" s="178">
        <v>2</v>
      </c>
      <c r="C9" s="178">
        <v>3</v>
      </c>
      <c r="D9" s="178" t="s">
        <v>244</v>
      </c>
      <c r="E9" s="178" t="s">
        <v>245</v>
      </c>
      <c r="F9" s="178" t="s">
        <v>246</v>
      </c>
    </row>
    <row r="10" spans="1:7">
      <c r="A10" s="180" t="s">
        <v>247</v>
      </c>
      <c r="B10" s="181" t="s">
        <v>247</v>
      </c>
      <c r="C10" s="181" t="s">
        <v>247</v>
      </c>
      <c r="D10" s="181" t="s">
        <v>247</v>
      </c>
      <c r="E10" s="182" t="s">
        <v>247</v>
      </c>
      <c r="F10" s="182" t="s">
        <v>247</v>
      </c>
    </row>
    <row r="11" spans="1:7">
      <c r="A11" s="180" t="s">
        <v>247</v>
      </c>
      <c r="B11" s="181" t="s">
        <v>247</v>
      </c>
      <c r="C11" s="181" t="s">
        <v>247</v>
      </c>
      <c r="D11" s="181" t="s">
        <v>247</v>
      </c>
      <c r="E11" s="182" t="s">
        <v>247</v>
      </c>
      <c r="F11" s="182" t="s">
        <v>247</v>
      </c>
    </row>
    <row r="12" spans="1:7" s="186" customFormat="1">
      <c r="A12" s="183" t="s">
        <v>247</v>
      </c>
      <c r="B12" s="184" t="s">
        <v>247</v>
      </c>
      <c r="C12" s="184" t="s">
        <v>247</v>
      </c>
      <c r="D12" s="184" t="s">
        <v>247</v>
      </c>
      <c r="E12" s="185" t="s">
        <v>247</v>
      </c>
      <c r="F12" s="185" t="s">
        <v>247</v>
      </c>
    </row>
    <row r="13" spans="1:7">
      <c r="A13" s="182" t="s">
        <v>247</v>
      </c>
      <c r="B13" s="187" t="s">
        <v>247</v>
      </c>
      <c r="C13" s="187" t="s">
        <v>247</v>
      </c>
      <c r="D13" s="187" t="s">
        <v>247</v>
      </c>
      <c r="E13" s="182" t="s">
        <v>247</v>
      </c>
      <c r="F13" s="182" t="s">
        <v>247</v>
      </c>
    </row>
    <row r="14" spans="1:7">
      <c r="A14" s="180" t="s">
        <v>247</v>
      </c>
      <c r="B14" s="187" t="s">
        <v>247</v>
      </c>
      <c r="C14" s="187" t="s">
        <v>247</v>
      </c>
      <c r="D14" s="187" t="s">
        <v>247</v>
      </c>
      <c r="E14" s="182" t="s">
        <v>247</v>
      </c>
      <c r="F14" s="182" t="s">
        <v>247</v>
      </c>
    </row>
    <row r="15" spans="1:7" s="186" customFormat="1">
      <c r="A15" s="183" t="s">
        <v>247</v>
      </c>
      <c r="B15" s="184" t="s">
        <v>247</v>
      </c>
      <c r="C15" s="184" t="s">
        <v>247</v>
      </c>
      <c r="D15" s="184" t="s">
        <v>247</v>
      </c>
      <c r="E15" s="185" t="s">
        <v>247</v>
      </c>
      <c r="F15" s="185" t="s">
        <v>247</v>
      </c>
    </row>
    <row r="16" spans="1:7">
      <c r="A16" s="182" t="s">
        <v>247</v>
      </c>
      <c r="B16" s="187" t="s">
        <v>247</v>
      </c>
      <c r="C16" s="187" t="s">
        <v>247</v>
      </c>
      <c r="D16" s="187" t="s">
        <v>247</v>
      </c>
      <c r="E16" s="182" t="s">
        <v>247</v>
      </c>
      <c r="F16" s="182" t="s">
        <v>247</v>
      </c>
    </row>
    <row r="17" spans="1:6">
      <c r="A17" s="182" t="s">
        <v>247</v>
      </c>
      <c r="B17" s="187" t="s">
        <v>247</v>
      </c>
      <c r="C17" s="187" t="s">
        <v>247</v>
      </c>
      <c r="D17" s="187" t="s">
        <v>247</v>
      </c>
      <c r="E17" s="182" t="s">
        <v>247</v>
      </c>
      <c r="F17" s="182" t="s">
        <v>247</v>
      </c>
    </row>
    <row r="18" spans="1:6">
      <c r="A18" s="188"/>
      <c r="B18" s="188"/>
    </row>
    <row r="19" spans="1:6" ht="19.5" customHeight="1">
      <c r="A19" s="94" t="s">
        <v>165</v>
      </c>
      <c r="B19" s="94"/>
      <c r="C19" s="94"/>
      <c r="D19" s="94"/>
      <c r="E19" s="82"/>
      <c r="F19" s="82"/>
    </row>
    <row r="20" spans="1:6">
      <c r="A20" s="94"/>
      <c r="B20" s="94"/>
      <c r="C20" s="94"/>
      <c r="D20" s="94"/>
      <c r="E20" s="82"/>
      <c r="F20" s="82"/>
    </row>
    <row r="21" spans="1:6" ht="18">
      <c r="A21" s="94" t="s">
        <v>194</v>
      </c>
      <c r="B21" s="94"/>
      <c r="C21" s="94"/>
      <c r="D21" s="94"/>
      <c r="E21" s="82"/>
      <c r="F21" s="134" t="s">
        <v>180</v>
      </c>
    </row>
    <row r="22" spans="1:6">
      <c r="A22" s="189"/>
      <c r="B22" s="189"/>
    </row>
  </sheetData>
  <mergeCells count="7">
    <mergeCell ref="A22:B22"/>
    <mergeCell ref="A4:G5"/>
    <mergeCell ref="A7:A8"/>
    <mergeCell ref="B7:B8"/>
    <mergeCell ref="C7:D7"/>
    <mergeCell ref="E7:E8"/>
    <mergeCell ref="F7:F8"/>
  </mergeCells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'1'!Заголовки_для_печати</vt:lpstr>
      <vt:lpstr>'1'!Область_печати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Жилкина Н.М.</dc:creator>
  <cp:lastModifiedBy>B560</cp:lastModifiedBy>
  <cp:lastPrinted>2020-01-20T13:43:36Z</cp:lastPrinted>
  <dcterms:created xsi:type="dcterms:W3CDTF">1996-10-08T23:32:33Z</dcterms:created>
  <dcterms:modified xsi:type="dcterms:W3CDTF">2021-02-22T18:13:28Z</dcterms:modified>
</cp:coreProperties>
</file>